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4\OCTUBRE\"/>
    </mc:Choice>
  </mc:AlternateContent>
  <xr:revisionPtr revIDLastSave="0" documentId="13_ncr:1_{1B52BA07-96A2-43F5-993C-BBD32EC3F64D}" xr6:coauthVersionLast="36" xr6:coauthVersionMax="36" xr10:uidLastSave="{00000000-0000-0000-0000-000000000000}"/>
  <bookViews>
    <workbookView xWindow="0" yWindow="0" windowWidth="28800" windowHeight="11925" activeTab="1" xr2:uid="{9AC7DF3D-8FF7-41F4-9224-0CD6ADBECEAA}"/>
  </bookViews>
  <sheets>
    <sheet name="FT022 REPORTE PNA SEPT 2024  " sheetId="10" r:id="rId1"/>
    <sheet name="PAGOS PNA SEPT 2024" sheetId="11" r:id="rId2"/>
  </sheets>
  <definedNames>
    <definedName name="_xlnm._FilterDatabase" localSheetId="0" hidden="1">'FT022 REPORTE PNA SEPT 2024  '!$A$2:$I$48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0" i="11" l="1"/>
  <c r="C142" i="11"/>
  <c r="D135" i="11"/>
  <c r="C122" i="11"/>
  <c r="C117" i="11"/>
  <c r="C111" i="11"/>
  <c r="D102" i="11"/>
  <c r="C93" i="11"/>
  <c r="C69" i="11"/>
  <c r="C64" i="11"/>
  <c r="C59" i="11"/>
  <c r="C54" i="11"/>
  <c r="C48" i="11"/>
  <c r="C43" i="11"/>
  <c r="D33" i="11"/>
  <c r="D26" i="11"/>
  <c r="D19" i="11"/>
  <c r="D14" i="11"/>
  <c r="D8" i="11"/>
  <c r="D3" i="11"/>
  <c r="H1" i="10"/>
  <c r="G1" i="10"/>
  <c r="F1" i="10"/>
  <c r="D153" i="11" l="1"/>
</calcChain>
</file>

<file path=xl/sharedStrings.xml><?xml version="1.0" encoding="utf-8"?>
<sst xmlns="http://schemas.openxmlformats.org/spreadsheetml/2006/main" count="451" uniqueCount="128">
  <si>
    <t>INVERSIONES MEDICAS DE ANTIOQUIA S.A. CLINICA LAS VEGAS</t>
  </si>
  <si>
    <t>CENTRO CARDIOVASCULAR SOMER INCARE S A</t>
  </si>
  <si>
    <t>HOSPITAL PABLO TOBON URIBE</t>
  </si>
  <si>
    <t>CORPORACION PARA ESTUDIOS EN SALUD CLINICA CES</t>
  </si>
  <si>
    <t>NUEVA CLINICA SAGRADO CORAZON S.A.S</t>
  </si>
  <si>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</si>
  <si>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</si>
  <si>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</si>
  <si>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</si>
  <si>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</si>
  <si>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</si>
  <si>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</si>
  <si>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E.S.E METROSALUD</t>
  </si>
  <si>
    <t>CLINICA SAN JUAN DE DIOS - LA CEJA</t>
  </si>
  <si>
    <t>CLINICA ANTIOQUIA S.A.</t>
  </si>
  <si>
    <t>E.S.E HOSPITAL GENERAL DE MEDELLIN LUZ CASTRO DE GUTIERREZ</t>
  </si>
  <si>
    <t xml:space="preserve"> </t>
  </si>
  <si>
    <t>HOSPICLINIC DE COLOMBIA S.A.S. - IPS SEDE OCAÑA NORTE DE SANTANDER</t>
  </si>
  <si>
    <t>CLINICA GENEZEN S.A.S</t>
  </si>
  <si>
    <t>01-2024</t>
  </si>
  <si>
    <t xml:space="preserve">E.S.E HOSPITAL SAN JUAN DE DIOS RIONEGRO </t>
  </si>
  <si>
    <t>E.S.E. HOSPITAL MANUEL URIBE ANGEL</t>
  </si>
  <si>
    <t>FUNDACION HOSPITALARIA SAN VICENTE DE PAUL</t>
  </si>
  <si>
    <t>02-2024</t>
  </si>
  <si>
    <t>FUNDACION AMIGOS DE LA SALUD</t>
  </si>
  <si>
    <t>INSTITUTO DE CANCEROLOGIA</t>
  </si>
  <si>
    <t>HOSPITAL ALMA MÁTER DE ANTIOQUIA</t>
  </si>
  <si>
    <t>SERVIUCIS S.A.S.</t>
  </si>
  <si>
    <t>CORPORACIÓN HOSPITAL INFANTIL CONCEJO DE MEDELLÍN</t>
  </si>
  <si>
    <t>CLINICA SOMA - SOCIEDAD MEDICA ANTIOQUEÑA SOMA  S.A.</t>
  </si>
  <si>
    <t>03-2024</t>
  </si>
  <si>
    <t>04-2024</t>
  </si>
  <si>
    <t>E.S.E HOSPITAL LA MARIA</t>
  </si>
  <si>
    <t>SOCIEDAD MÉDICA RIONEGRO S.A. SOMER S.A.</t>
  </si>
  <si>
    <t>E.S.E HOSPITAL SAN RAFAEL</t>
  </si>
  <si>
    <t>E.S.E HOSPITAL CESAR URIBE PIEDRAHITA</t>
  </si>
  <si>
    <t>FUNDACION INSTITUTO NEUROLOGICO DE COLOMBIA</t>
  </si>
  <si>
    <t>E.S.E HOSPITAL MARCO FIDEL SUAREZ</t>
  </si>
  <si>
    <t>INSTITUCION</t>
  </si>
  <si>
    <t>VALOR PAGADO</t>
  </si>
  <si>
    <t>05-2024</t>
  </si>
  <si>
    <t>06-2024</t>
  </si>
  <si>
    <t>E.S.E HOSPITAL SAN VICENTE DE PAUL</t>
  </si>
  <si>
    <t>E.S.E HOSPITAL SAN RAFAEL - YOLOMBO</t>
  </si>
  <si>
    <t>E.S.E HOSPITAL LA MISERICORDIA</t>
  </si>
  <si>
    <t>R.T.S S.A.S.</t>
  </si>
  <si>
    <t>COMUNIDAD DE HERMANAS DOMINICAS DE LA PRESENTACION DE LA SANTISIMA VIRGEN DE TOURS PROVINCIA DE MEDELLIN CLINICA EL ROSARIO</t>
  </si>
  <si>
    <t>E.S.E HOSPITAL LA MERCED - DE CIUDAD BOLIVAR</t>
  </si>
  <si>
    <t>CLINICA MEDELLIN S.A.S.</t>
  </si>
  <si>
    <t>CLINICA DEL PRADO S.A.S.</t>
  </si>
  <si>
    <t>E.S.E HOSPITAL FRANCISCO VALDERRAMA</t>
  </si>
  <si>
    <t>E.S.E HOSPITAL SAN JUAN DE DIOS - YARUMAL</t>
  </si>
  <si>
    <t>E.S.E HOSPITAL SAN JUAN DE DIOS - SANTA FE DE ANTIOQUIA</t>
  </si>
  <si>
    <t>FUNDACION HOSPITAL SAN VICENTE DE PAUL RIONEGRO</t>
  </si>
  <si>
    <t>IPS DAVITA S.A.S.</t>
  </si>
  <si>
    <t>NUMERO ACTA DE PAGO</t>
  </si>
  <si>
    <t>19-2023</t>
  </si>
  <si>
    <t>06-C-2024</t>
  </si>
  <si>
    <t>09-C-2024</t>
  </si>
  <si>
    <t>07-2024</t>
  </si>
  <si>
    <t>08-2024</t>
  </si>
  <si>
    <t>PROMOTORA MEDICA LAS AMERICAS S.A</t>
  </si>
  <si>
    <t>CENTRO CARDIOVASCULAR COLOMBIANO CLINICA SANTA MARIA</t>
  </si>
  <si>
    <t>CLINICA UNIVERSITARIA BOLIVARIANA</t>
  </si>
  <si>
    <t>E.S.E HOSPITAL SAN VICENTE DE PAÚL</t>
  </si>
  <si>
    <t>E.S.E HOSPITAL SAN JERONIMO - MONTERIA</t>
  </si>
  <si>
    <t>PROMOTORA CLINICA ZONA FRANCA DE URABA S.A.S.</t>
  </si>
  <si>
    <t>FUNDACION CLINICA DEL NORTE</t>
  </si>
  <si>
    <t xml:space="preserve">TOTAL GENERAL </t>
  </si>
  <si>
    <t>04-C-2024</t>
  </si>
  <si>
    <t>08-C-2024</t>
  </si>
  <si>
    <t>E.S.E HOSPITAL SAN JUAN DE DIOS RIONEGRO</t>
  </si>
  <si>
    <t>09-2024</t>
  </si>
  <si>
    <t>10-2024</t>
  </si>
  <si>
    <t>11-2024</t>
  </si>
  <si>
    <t>12-2024</t>
  </si>
  <si>
    <t>TOTAL GENERAL</t>
  </si>
  <si>
    <t>INSTITUTO DE CANCEROLOGIA S.A</t>
  </si>
  <si>
    <t xml:space="preserve">VALOR PENDIENTE SEPTIEMBRE </t>
  </si>
  <si>
    <t xml:space="preserve">VALOR CONCILIADO SEPTIEMBRE </t>
  </si>
  <si>
    <t xml:space="preserve">PAGOS EFECTUADOS MES SEPTIEMBRE </t>
  </si>
  <si>
    <t>CAMILO GUERRA PALACIO</t>
  </si>
  <si>
    <t>01092024</t>
  </si>
  <si>
    <t>30092024</t>
  </si>
  <si>
    <t>EMPRESA SOCIAL DEL ESTADO BELLO SALUD</t>
  </si>
  <si>
    <t>CLINICA PAJONAL LIMITADA</t>
  </si>
  <si>
    <t>E.S.E. HOSPITAL MENTAL DE ANTIOQUIA MARÍA UPEGUI - HOMO</t>
  </si>
  <si>
    <t>CLÍNICA CENTRAL FUNDADORES PROMOTORA MEDICA Y ODONTOLOGICA DE ANTIOQUIA S.A.</t>
  </si>
  <si>
    <t>FUNDACION SOMA CHIGORODO</t>
  </si>
  <si>
    <t>ESPECIALIDADES MEDICAS METROPOLITANAS S.A</t>
  </si>
  <si>
    <t>CENTRO ONCOLOGICO DE ANTIOQUIA SA</t>
  </si>
  <si>
    <t>ANGIOSUR S.A.S.</t>
  </si>
  <si>
    <t>E.S.E HOSPITAL VENANCIO DIAZ DIAZ</t>
  </si>
  <si>
    <t>E.S.E HOSPITAL UNIVERSITARIO DEL VALLE EVARISTO GARCIA</t>
  </si>
  <si>
    <t>FUNDACION HOSPITAL INFANTIL SANTA ANA</t>
  </si>
  <si>
    <t>CLINICA OFTALMOLOGICA DE ANTIOQUIA S.A.S. CLOFAN</t>
  </si>
  <si>
    <t>EL COMITE DE REHABILITACION</t>
  </si>
  <si>
    <t>E.S.E HOSPITAL SAN JOSE DE MAICAO GUAJIRA</t>
  </si>
  <si>
    <t>E.S.E SUBRED INTEGRADA SERVICIOS DE SALUD SUROCCIDENTE BOGOTÁ</t>
  </si>
  <si>
    <t>VISION INTEGRADOS S.A.S.</t>
  </si>
  <si>
    <t>09-i-2024</t>
  </si>
  <si>
    <t xml:space="preserve">CORPORACION HOSPITAL INFANTIL CONCEJO DE MEDELLIN </t>
  </si>
  <si>
    <t>13-2023</t>
  </si>
  <si>
    <t>05-C-2024</t>
  </si>
  <si>
    <t>07-C-2024</t>
  </si>
  <si>
    <t>E.S.E HOSPITAL FRANCISCO VALDERRAMA - TURBO EMPRESA SOCIAL DEL ESTADO HOSPITAL FRANCISCO VALDERRAMA</t>
  </si>
  <si>
    <t>10-C-2024</t>
  </si>
  <si>
    <t>71-2023</t>
  </si>
  <si>
    <t>72-2023</t>
  </si>
  <si>
    <t>13-2024</t>
  </si>
  <si>
    <t>14-2024</t>
  </si>
  <si>
    <t>15-2024</t>
  </si>
  <si>
    <t>17-2024</t>
  </si>
  <si>
    <t>18-2024</t>
  </si>
  <si>
    <t>19-2024</t>
  </si>
  <si>
    <t>20-2024</t>
  </si>
  <si>
    <t>23-2024</t>
  </si>
  <si>
    <t>25-2024</t>
  </si>
  <si>
    <t>17-C-2024</t>
  </si>
  <si>
    <t>17-2023</t>
  </si>
  <si>
    <t>18-2023</t>
  </si>
  <si>
    <t>09-2023</t>
  </si>
  <si>
    <t>10-2023</t>
  </si>
  <si>
    <t>12-2023</t>
  </si>
  <si>
    <t>16-2023</t>
  </si>
  <si>
    <t>PROMOTORA MEDICA LAS AMERICAS S.A CLINICA LAS AMERICAS</t>
  </si>
  <si>
    <t>01-2023</t>
  </si>
  <si>
    <t>TOTAL PAGOS SEPTIEMBRE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</si>
</sst>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0" xfId="0" applyFill="1"/>
    <xf numFmtId="1" fontId="0" fillId="0" borderId="0" xfId="1" applyNumberFormat="1" applyFont="1" applyFill="1" applyBorder="1" applyAlignment="1">
      <alignment horizontal="right"/>
    </xf>
    <xf numFmtId="165" fontId="0" fillId="0" borderId="1" xfId="2" applyNumberFormat="1" applyFont="1" applyBorder="1"/>
    <xf numFmtId="164" fontId="3" fillId="0" borderId="0" xfId="1" applyNumberFormat="1" applyFont="1"/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/>
    <xf numFmtId="165" fontId="2" fillId="2" borderId="1" xfId="2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6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Font="1" applyFill="1"/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2" fillId="2" borderId="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5" fontId="2" fillId="2" borderId="7" xfId="2" applyNumberFormat="1" applyFont="1" applyFill="1" applyBorder="1" applyAlignment="1"/>
    <xf numFmtId="0" fontId="0" fillId="0" borderId="1" xfId="0" applyFill="1" applyBorder="1"/>
    <xf numFmtId="165" fontId="2" fillId="2" borderId="6" xfId="2" applyNumberFormat="1" applyFont="1" applyFill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1FEA-C46A-4174-B777-1B9CC5F58280}">
  <sheetPr codeName="Hoja1"/>
  <dimension ref="A1:K64"/>
  <sheetViews>
    <sheetView workbookViewId="0">
      <pane ySplit="2" topLeftCell="A3" activePane="bottomLeft" state="frozen"/>
      <selection pane="bottomLeft" sqref="A1:I64"/>
    </sheetView>
  </sheetViews>
  <sheetFormatPr baseColWidth="10" defaultRowHeight="15" x14ac:dyDescent="0.25"/>
  <cols>
    <col min="1" max="1" width="9.28515625" customWidth="1"/>
    <col min="2" max="2" width="12.28515625" customWidth="1"/>
    <col min="3" max="3" width="75.7109375" customWidth="1"/>
    <col min="4" max="4" width="17.28515625" customWidth="1"/>
    <col min="5" max="5" width="15.28515625" customWidth="1"/>
    <col min="6" max="6" width="16.85546875" style="1" customWidth="1"/>
    <col min="7" max="7" width="15.42578125" customWidth="1"/>
    <col min="8" max="8" width="16.5703125" style="1" customWidth="1"/>
    <col min="9" max="9" width="13.28515625" customWidth="1"/>
  </cols>
  <sheetData>
    <row r="1" spans="1:9" ht="15.75" thickBot="1" x14ac:dyDescent="0.3">
      <c r="B1" s="24"/>
      <c r="C1" s="13"/>
      <c r="F1" s="6">
        <f>SUBTOTAL(9,F3:F54)</f>
        <v>14327551069</v>
      </c>
      <c r="G1" s="1">
        <f>SUBTOTAL(9,G3:G46)</f>
        <v>0</v>
      </c>
      <c r="H1" s="6">
        <f>SUBTOTAL(9,H3:H66)</f>
        <v>3648942057</v>
      </c>
    </row>
    <row r="2" spans="1:9" ht="58.5" customHeight="1" thickBot="1" x14ac:dyDescent="0.3">
      <c r="A2" s="25" t="s">
        <v>5</v>
      </c>
      <c r="B2" s="25" t="s">
        <v>6</v>
      </c>
      <c r="C2" s="25" t="s">
        <v>7</v>
      </c>
      <c r="D2" s="25" t="s">
        <v>8</v>
      </c>
      <c r="E2" s="25" t="s">
        <v>9</v>
      </c>
      <c r="F2" s="26" t="s">
        <v>78</v>
      </c>
      <c r="G2" s="27" t="s">
        <v>79</v>
      </c>
      <c r="H2" s="7" t="s">
        <v>80</v>
      </c>
      <c r="I2" s="7" t="s">
        <v>10</v>
      </c>
    </row>
    <row r="3" spans="1:9" s="3" customFormat="1" x14ac:dyDescent="0.25">
      <c r="A3" s="9" t="s">
        <v>11</v>
      </c>
      <c r="B3" s="24">
        <v>70129835</v>
      </c>
      <c r="C3" t="s">
        <v>81</v>
      </c>
      <c r="D3" s="28" t="s">
        <v>82</v>
      </c>
      <c r="E3">
        <v>1</v>
      </c>
      <c r="F3" s="8">
        <v>27400000</v>
      </c>
      <c r="G3" s="4">
        <v>0</v>
      </c>
      <c r="H3" s="8">
        <v>0</v>
      </c>
      <c r="I3" s="14" t="s">
        <v>83</v>
      </c>
    </row>
    <row r="4" spans="1:9" s="3" customFormat="1" x14ac:dyDescent="0.25">
      <c r="A4" s="9" t="s">
        <v>11</v>
      </c>
      <c r="B4" s="24">
        <v>800044402</v>
      </c>
      <c r="C4" t="s">
        <v>0</v>
      </c>
      <c r="D4" s="28" t="s">
        <v>82</v>
      </c>
      <c r="E4">
        <v>1</v>
      </c>
      <c r="F4" s="8">
        <v>32986126</v>
      </c>
      <c r="G4" s="4">
        <v>0</v>
      </c>
      <c r="H4" s="8">
        <v>0</v>
      </c>
      <c r="I4" s="14" t="s">
        <v>83</v>
      </c>
    </row>
    <row r="5" spans="1:9" s="3" customFormat="1" x14ac:dyDescent="0.25">
      <c r="A5" s="9" t="s">
        <v>11</v>
      </c>
      <c r="B5" s="24">
        <v>800058016</v>
      </c>
      <c r="C5" t="s">
        <v>12</v>
      </c>
      <c r="D5" s="28" t="s">
        <v>82</v>
      </c>
      <c r="E5">
        <v>1</v>
      </c>
      <c r="F5" s="8">
        <v>633921193</v>
      </c>
      <c r="G5" s="4">
        <v>0</v>
      </c>
      <c r="H5" s="8">
        <v>514929914</v>
      </c>
      <c r="I5" s="14" t="s">
        <v>83</v>
      </c>
    </row>
    <row r="6" spans="1:9" s="3" customFormat="1" x14ac:dyDescent="0.25">
      <c r="A6" s="9" t="s">
        <v>11</v>
      </c>
      <c r="B6" s="24">
        <v>800067065</v>
      </c>
      <c r="C6" t="s">
        <v>61</v>
      </c>
      <c r="D6" s="28" t="s">
        <v>82</v>
      </c>
      <c r="E6">
        <v>1</v>
      </c>
      <c r="F6" s="8">
        <v>14317346</v>
      </c>
      <c r="G6" s="4">
        <v>0</v>
      </c>
      <c r="H6" s="8">
        <v>492747390</v>
      </c>
      <c r="I6" s="14" t="s">
        <v>83</v>
      </c>
    </row>
    <row r="7" spans="1:9" s="3" customFormat="1" x14ac:dyDescent="0.25">
      <c r="A7" s="9" t="s">
        <v>11</v>
      </c>
      <c r="B7" s="24">
        <v>800138011</v>
      </c>
      <c r="C7" t="s">
        <v>44</v>
      </c>
      <c r="D7" s="28" t="s">
        <v>82</v>
      </c>
      <c r="E7">
        <v>1</v>
      </c>
      <c r="F7" s="8">
        <v>133900759</v>
      </c>
      <c r="G7" s="4">
        <v>0</v>
      </c>
      <c r="H7" s="8">
        <v>0</v>
      </c>
      <c r="I7" s="14" t="s">
        <v>83</v>
      </c>
    </row>
    <row r="8" spans="1:9" s="3" customFormat="1" x14ac:dyDescent="0.25">
      <c r="A8" s="9" t="s">
        <v>11</v>
      </c>
      <c r="B8" s="24">
        <v>800149026</v>
      </c>
      <c r="C8" t="s">
        <v>25</v>
      </c>
      <c r="D8" s="28" t="s">
        <v>82</v>
      </c>
      <c r="E8">
        <v>1</v>
      </c>
      <c r="F8" s="8">
        <v>353779143</v>
      </c>
      <c r="G8" s="4">
        <v>0</v>
      </c>
      <c r="H8" s="8">
        <v>188660515</v>
      </c>
      <c r="I8" s="14" t="s">
        <v>83</v>
      </c>
    </row>
    <row r="9" spans="1:9" s="3" customFormat="1" x14ac:dyDescent="0.25">
      <c r="A9" s="9" t="s">
        <v>11</v>
      </c>
      <c r="B9" s="24">
        <v>800174995</v>
      </c>
      <c r="C9" t="s">
        <v>84</v>
      </c>
      <c r="D9" s="28" t="s">
        <v>82</v>
      </c>
      <c r="E9">
        <v>1</v>
      </c>
      <c r="F9" s="8">
        <v>401400</v>
      </c>
      <c r="G9" s="4">
        <v>0</v>
      </c>
      <c r="H9" s="8">
        <v>0</v>
      </c>
      <c r="I9" s="14" t="s">
        <v>83</v>
      </c>
    </row>
    <row r="10" spans="1:9" s="3" customFormat="1" x14ac:dyDescent="0.25">
      <c r="A10" s="9" t="s">
        <v>11</v>
      </c>
      <c r="B10" s="24">
        <v>800190884</v>
      </c>
      <c r="C10" t="s">
        <v>14</v>
      </c>
      <c r="D10" s="28" t="s">
        <v>82</v>
      </c>
      <c r="E10">
        <v>1</v>
      </c>
      <c r="F10" s="8">
        <v>31234789</v>
      </c>
      <c r="G10" s="4">
        <v>0</v>
      </c>
      <c r="H10" s="8">
        <v>0</v>
      </c>
      <c r="I10" s="14" t="s">
        <v>83</v>
      </c>
    </row>
    <row r="11" spans="1:9" s="3" customFormat="1" x14ac:dyDescent="0.25">
      <c r="A11" s="9" t="s">
        <v>11</v>
      </c>
      <c r="B11" s="24">
        <v>805011262</v>
      </c>
      <c r="C11" t="s">
        <v>45</v>
      </c>
      <c r="D11" s="28" t="s">
        <v>82</v>
      </c>
      <c r="E11">
        <v>1</v>
      </c>
      <c r="F11" s="8">
        <v>13448061</v>
      </c>
      <c r="G11" s="4">
        <v>0</v>
      </c>
      <c r="H11" s="8">
        <v>0</v>
      </c>
      <c r="I11" s="14" t="s">
        <v>83</v>
      </c>
    </row>
    <row r="12" spans="1:9" s="3" customFormat="1" x14ac:dyDescent="0.25">
      <c r="A12" s="9" t="s">
        <v>11</v>
      </c>
      <c r="B12" s="24">
        <v>811002429</v>
      </c>
      <c r="C12" t="s">
        <v>85</v>
      </c>
      <c r="D12" s="28" t="s">
        <v>82</v>
      </c>
      <c r="E12">
        <v>1</v>
      </c>
      <c r="F12" s="8">
        <v>6399054</v>
      </c>
      <c r="G12" s="4">
        <v>0</v>
      </c>
      <c r="H12" s="8">
        <v>0</v>
      </c>
      <c r="I12" s="14" t="s">
        <v>83</v>
      </c>
    </row>
    <row r="13" spans="1:9" s="3" customFormat="1" x14ac:dyDescent="0.25">
      <c r="A13" s="9" t="s">
        <v>11</v>
      </c>
      <c r="B13" s="24">
        <v>811016192</v>
      </c>
      <c r="C13" t="s">
        <v>26</v>
      </c>
      <c r="D13" s="28" t="s">
        <v>82</v>
      </c>
      <c r="E13">
        <v>1</v>
      </c>
      <c r="F13" s="8">
        <v>487106704</v>
      </c>
      <c r="G13" s="4">
        <v>0</v>
      </c>
      <c r="H13" s="8">
        <v>0</v>
      </c>
      <c r="I13" s="14" t="s">
        <v>83</v>
      </c>
    </row>
    <row r="14" spans="1:9" s="3" customFormat="1" x14ac:dyDescent="0.25">
      <c r="A14" s="9" t="s">
        <v>11</v>
      </c>
      <c r="B14" s="24">
        <v>811042050</v>
      </c>
      <c r="C14" t="s">
        <v>27</v>
      </c>
      <c r="D14" s="28" t="s">
        <v>82</v>
      </c>
      <c r="E14">
        <v>1</v>
      </c>
      <c r="F14" s="8">
        <v>16792071</v>
      </c>
      <c r="G14" s="4">
        <v>0</v>
      </c>
      <c r="H14" s="8">
        <v>0</v>
      </c>
      <c r="I14" s="14" t="s">
        <v>83</v>
      </c>
    </row>
    <row r="15" spans="1:9" s="3" customFormat="1" x14ac:dyDescent="0.25">
      <c r="A15" s="9" t="s">
        <v>11</v>
      </c>
      <c r="B15" s="24">
        <v>811042064</v>
      </c>
      <c r="C15" t="s">
        <v>1</v>
      </c>
      <c r="D15" s="28" t="s">
        <v>82</v>
      </c>
      <c r="E15">
        <v>1</v>
      </c>
      <c r="F15" s="8">
        <v>13613490</v>
      </c>
      <c r="G15" s="4">
        <v>0</v>
      </c>
      <c r="H15" s="8">
        <v>0</v>
      </c>
      <c r="I15" s="14" t="s">
        <v>83</v>
      </c>
    </row>
    <row r="16" spans="1:9" s="3" customFormat="1" x14ac:dyDescent="0.25">
      <c r="A16" s="9" t="s">
        <v>11</v>
      </c>
      <c r="B16" s="24">
        <v>811046900</v>
      </c>
      <c r="C16" t="s">
        <v>62</v>
      </c>
      <c r="D16" s="28" t="s">
        <v>82</v>
      </c>
      <c r="E16">
        <v>1</v>
      </c>
      <c r="F16" s="8">
        <v>81380788</v>
      </c>
      <c r="G16" s="4">
        <v>0</v>
      </c>
      <c r="H16" s="8">
        <v>0</v>
      </c>
      <c r="I16" s="14" t="s">
        <v>83</v>
      </c>
    </row>
    <row r="17" spans="1:9" s="3" customFormat="1" x14ac:dyDescent="0.25">
      <c r="A17" s="9" t="s">
        <v>11</v>
      </c>
      <c r="B17" s="24">
        <v>812005522</v>
      </c>
      <c r="C17" t="s">
        <v>24</v>
      </c>
      <c r="D17" s="28" t="s">
        <v>82</v>
      </c>
      <c r="E17">
        <v>1</v>
      </c>
      <c r="F17" s="8">
        <v>572922266</v>
      </c>
      <c r="G17" s="4">
        <v>0</v>
      </c>
      <c r="H17" s="8">
        <v>500670611</v>
      </c>
      <c r="I17" s="14" t="s">
        <v>83</v>
      </c>
    </row>
    <row r="18" spans="1:9" s="3" customFormat="1" x14ac:dyDescent="0.25">
      <c r="A18" s="9" t="s">
        <v>11</v>
      </c>
      <c r="B18" s="24">
        <v>890900518</v>
      </c>
      <c r="C18" t="s">
        <v>22</v>
      </c>
      <c r="D18" s="28" t="s">
        <v>82</v>
      </c>
      <c r="E18">
        <v>1</v>
      </c>
      <c r="F18" s="8">
        <v>2393888891</v>
      </c>
      <c r="G18" s="4">
        <v>0</v>
      </c>
      <c r="H18" s="8">
        <v>3960485</v>
      </c>
      <c r="I18" s="14" t="s">
        <v>83</v>
      </c>
    </row>
    <row r="19" spans="1:9" s="3" customFormat="1" x14ac:dyDescent="0.25">
      <c r="A19" s="9" t="s">
        <v>11</v>
      </c>
      <c r="B19" s="24">
        <v>890901826</v>
      </c>
      <c r="C19" t="s">
        <v>2</v>
      </c>
      <c r="D19" s="28" t="s">
        <v>82</v>
      </c>
      <c r="E19">
        <v>1</v>
      </c>
      <c r="F19" s="8">
        <v>1015419052</v>
      </c>
      <c r="G19" s="4">
        <v>0</v>
      </c>
      <c r="H19" s="8">
        <v>0</v>
      </c>
      <c r="I19" s="14" t="s">
        <v>83</v>
      </c>
    </row>
    <row r="20" spans="1:9" s="3" customFormat="1" x14ac:dyDescent="0.25">
      <c r="A20" s="9" t="s">
        <v>11</v>
      </c>
      <c r="B20" s="24">
        <v>890902922</v>
      </c>
      <c r="C20" t="s">
        <v>63</v>
      </c>
      <c r="D20" s="28" t="s">
        <v>82</v>
      </c>
      <c r="E20">
        <v>1</v>
      </c>
      <c r="F20" s="8">
        <v>176137664</v>
      </c>
      <c r="G20" s="4">
        <v>0</v>
      </c>
      <c r="H20" s="8">
        <v>0</v>
      </c>
      <c r="I20" s="14" t="s">
        <v>83</v>
      </c>
    </row>
    <row r="21" spans="1:9" s="3" customFormat="1" x14ac:dyDescent="0.25">
      <c r="A21" s="9" t="s">
        <v>11</v>
      </c>
      <c r="B21" s="24">
        <v>890903777</v>
      </c>
      <c r="C21" t="s">
        <v>29</v>
      </c>
      <c r="D21" s="28" t="s">
        <v>82</v>
      </c>
      <c r="E21">
        <v>1</v>
      </c>
      <c r="F21" s="8">
        <v>14754575</v>
      </c>
      <c r="G21" s="4">
        <v>0</v>
      </c>
      <c r="H21" s="8">
        <v>0</v>
      </c>
      <c r="I21" s="14" t="s">
        <v>83</v>
      </c>
    </row>
    <row r="22" spans="1:9" s="3" customFormat="1" x14ac:dyDescent="0.25">
      <c r="A22" s="9" t="s">
        <v>11</v>
      </c>
      <c r="B22" s="24">
        <v>890904646</v>
      </c>
      <c r="C22" t="s">
        <v>15</v>
      </c>
      <c r="D22" s="28" t="s">
        <v>82</v>
      </c>
      <c r="E22">
        <v>1</v>
      </c>
      <c r="F22" s="8">
        <v>3670622355</v>
      </c>
      <c r="G22" s="4">
        <v>0</v>
      </c>
      <c r="H22" s="8">
        <v>580733673</v>
      </c>
      <c r="I22" s="14" t="s">
        <v>83</v>
      </c>
    </row>
    <row r="23" spans="1:9" s="3" customFormat="1" x14ac:dyDescent="0.25">
      <c r="A23" s="9" t="s">
        <v>11</v>
      </c>
      <c r="B23" s="24">
        <v>890905154</v>
      </c>
      <c r="C23" t="s">
        <v>13</v>
      </c>
      <c r="D23" s="28" t="s">
        <v>82</v>
      </c>
      <c r="E23">
        <v>1</v>
      </c>
      <c r="F23" s="8">
        <v>328233100</v>
      </c>
      <c r="G23" s="4">
        <v>0</v>
      </c>
      <c r="H23" s="8">
        <v>331163300</v>
      </c>
      <c r="I23" s="14" t="s">
        <v>83</v>
      </c>
    </row>
    <row r="24" spans="1:9" s="3" customFormat="1" x14ac:dyDescent="0.25">
      <c r="A24" s="9" t="s">
        <v>11</v>
      </c>
      <c r="B24" s="24">
        <v>890905166</v>
      </c>
      <c r="C24" t="s">
        <v>86</v>
      </c>
      <c r="D24" s="28" t="s">
        <v>82</v>
      </c>
      <c r="E24">
        <v>1</v>
      </c>
      <c r="F24" s="8">
        <v>2812898</v>
      </c>
      <c r="G24" s="4">
        <v>0</v>
      </c>
      <c r="H24" s="8">
        <v>0</v>
      </c>
      <c r="I24" s="14" t="s">
        <v>83</v>
      </c>
    </row>
    <row r="25" spans="1:9" s="3" customFormat="1" x14ac:dyDescent="0.25">
      <c r="A25" s="9" t="s">
        <v>11</v>
      </c>
      <c r="B25" s="24">
        <v>890905177</v>
      </c>
      <c r="C25" t="s">
        <v>32</v>
      </c>
      <c r="D25" s="28" t="s">
        <v>82</v>
      </c>
      <c r="E25">
        <v>1</v>
      </c>
      <c r="F25" s="8">
        <v>121592268</v>
      </c>
      <c r="G25" s="4">
        <v>0</v>
      </c>
      <c r="H25" s="8">
        <v>54753988</v>
      </c>
      <c r="I25" s="14" t="s">
        <v>83</v>
      </c>
    </row>
    <row r="26" spans="1:9" s="3" customFormat="1" x14ac:dyDescent="0.25">
      <c r="A26" s="9" t="s">
        <v>11</v>
      </c>
      <c r="B26" s="24">
        <v>890906347</v>
      </c>
      <c r="C26" t="s">
        <v>21</v>
      </c>
      <c r="D26" s="28" t="s">
        <v>82</v>
      </c>
      <c r="E26">
        <v>1</v>
      </c>
      <c r="F26" s="8">
        <v>584780963</v>
      </c>
      <c r="G26" s="4">
        <v>0</v>
      </c>
      <c r="H26" s="8">
        <v>197145969</v>
      </c>
      <c r="I26" s="14" t="s">
        <v>83</v>
      </c>
    </row>
    <row r="27" spans="1:9" s="3" customFormat="1" x14ac:dyDescent="0.25">
      <c r="A27" s="9" t="s">
        <v>11</v>
      </c>
      <c r="B27" s="24">
        <v>890907215</v>
      </c>
      <c r="C27" t="s">
        <v>64</v>
      </c>
      <c r="D27" s="28" t="s">
        <v>82</v>
      </c>
      <c r="E27">
        <v>1</v>
      </c>
      <c r="F27" s="8">
        <v>194333174</v>
      </c>
      <c r="G27" s="4">
        <v>0</v>
      </c>
      <c r="H27" s="8">
        <v>8000616</v>
      </c>
      <c r="I27" s="14" t="s">
        <v>83</v>
      </c>
    </row>
    <row r="28" spans="1:9" s="3" customFormat="1" x14ac:dyDescent="0.25">
      <c r="A28" s="9" t="s">
        <v>11</v>
      </c>
      <c r="B28" s="24">
        <v>890907241</v>
      </c>
      <c r="C28" t="s">
        <v>47</v>
      </c>
      <c r="D28" s="28" t="s">
        <v>82</v>
      </c>
      <c r="E28">
        <v>1</v>
      </c>
      <c r="F28" s="8">
        <v>205032769</v>
      </c>
      <c r="G28" s="4">
        <v>0</v>
      </c>
      <c r="H28" s="8">
        <v>0</v>
      </c>
      <c r="I28" s="14" t="s">
        <v>83</v>
      </c>
    </row>
    <row r="29" spans="1:9" s="3" customFormat="1" x14ac:dyDescent="0.25">
      <c r="A29" s="9" t="s">
        <v>11</v>
      </c>
      <c r="B29" s="24">
        <v>890907254</v>
      </c>
      <c r="C29" t="s">
        <v>20</v>
      </c>
      <c r="D29" s="28" t="s">
        <v>82</v>
      </c>
      <c r="E29">
        <v>1</v>
      </c>
      <c r="F29" s="8">
        <v>174026793</v>
      </c>
      <c r="G29" s="4">
        <v>0</v>
      </c>
      <c r="H29" s="8">
        <v>108705424</v>
      </c>
      <c r="I29" s="14" t="s">
        <v>83</v>
      </c>
    </row>
    <row r="30" spans="1:9" s="3" customFormat="1" x14ac:dyDescent="0.25">
      <c r="A30" s="9" t="s">
        <v>11</v>
      </c>
      <c r="B30" s="24">
        <v>890911816</v>
      </c>
      <c r="C30" t="s">
        <v>48</v>
      </c>
      <c r="D30" s="28" t="s">
        <v>82</v>
      </c>
      <c r="E30">
        <v>1</v>
      </c>
      <c r="F30" s="8">
        <v>160338925</v>
      </c>
      <c r="G30" s="4">
        <v>0</v>
      </c>
      <c r="H30" s="8">
        <v>0</v>
      </c>
      <c r="I30" s="14" t="s">
        <v>83</v>
      </c>
    </row>
    <row r="31" spans="1:9" s="3" customFormat="1" x14ac:dyDescent="0.25">
      <c r="A31" s="9" t="s">
        <v>11</v>
      </c>
      <c r="B31" s="24">
        <v>890939936</v>
      </c>
      <c r="C31" t="s">
        <v>33</v>
      </c>
      <c r="D31" s="28" t="s">
        <v>82</v>
      </c>
      <c r="E31">
        <v>1</v>
      </c>
      <c r="F31" s="8">
        <v>214362703</v>
      </c>
      <c r="G31" s="4">
        <v>0</v>
      </c>
      <c r="H31" s="8">
        <v>0</v>
      </c>
      <c r="I31" s="14" t="s">
        <v>83</v>
      </c>
    </row>
    <row r="32" spans="1:9" s="3" customFormat="1" x14ac:dyDescent="0.25">
      <c r="A32" s="9" t="s">
        <v>11</v>
      </c>
      <c r="B32" s="24">
        <v>890980066</v>
      </c>
      <c r="C32" t="s">
        <v>34</v>
      </c>
      <c r="D32" s="28" t="s">
        <v>82</v>
      </c>
      <c r="E32">
        <v>1</v>
      </c>
      <c r="F32" s="8">
        <v>2097447</v>
      </c>
      <c r="G32" s="4">
        <v>0</v>
      </c>
      <c r="H32" s="8">
        <v>0</v>
      </c>
      <c r="I32" s="14" t="s">
        <v>83</v>
      </c>
    </row>
    <row r="33" spans="1:11" s="3" customFormat="1" x14ac:dyDescent="0.25">
      <c r="A33" s="9" t="s">
        <v>11</v>
      </c>
      <c r="B33" s="24">
        <v>890980757</v>
      </c>
      <c r="C33" t="s">
        <v>35</v>
      </c>
      <c r="D33" s="28" t="s">
        <v>82</v>
      </c>
      <c r="E33">
        <v>1</v>
      </c>
      <c r="F33" s="8">
        <v>535812032</v>
      </c>
      <c r="G33" s="4">
        <v>0</v>
      </c>
      <c r="H33" s="8">
        <v>22808911</v>
      </c>
      <c r="I33" s="14" t="s">
        <v>83</v>
      </c>
    </row>
    <row r="34" spans="1:11" s="3" customFormat="1" x14ac:dyDescent="0.25">
      <c r="A34" s="9" t="s">
        <v>11</v>
      </c>
      <c r="B34" s="24">
        <v>890981137</v>
      </c>
      <c r="C34" t="s">
        <v>50</v>
      </c>
      <c r="D34" s="28" t="s">
        <v>82</v>
      </c>
      <c r="E34">
        <v>1</v>
      </c>
      <c r="F34" s="8">
        <v>118935225</v>
      </c>
      <c r="G34" s="4">
        <v>0</v>
      </c>
      <c r="H34" s="8">
        <v>7170891</v>
      </c>
      <c r="I34" s="14" t="s">
        <v>83</v>
      </c>
    </row>
    <row r="35" spans="1:11" s="3" customFormat="1" x14ac:dyDescent="0.25">
      <c r="A35" s="9" t="s">
        <v>11</v>
      </c>
      <c r="B35" s="24">
        <v>890981374</v>
      </c>
      <c r="C35" t="s">
        <v>36</v>
      </c>
      <c r="D35" s="28" t="s">
        <v>82</v>
      </c>
      <c r="E35">
        <v>1</v>
      </c>
      <c r="F35" s="8">
        <v>140475931</v>
      </c>
      <c r="G35" s="4">
        <v>0</v>
      </c>
      <c r="H35" s="8">
        <v>0</v>
      </c>
      <c r="I35" s="14" t="s">
        <v>83</v>
      </c>
    </row>
    <row r="36" spans="1:11" s="3" customFormat="1" x14ac:dyDescent="0.25">
      <c r="A36" s="9" t="s">
        <v>11</v>
      </c>
      <c r="B36" s="24">
        <v>890981536</v>
      </c>
      <c r="C36" t="s">
        <v>43</v>
      </c>
      <c r="D36" s="28" t="s">
        <v>82</v>
      </c>
      <c r="E36">
        <v>1</v>
      </c>
      <c r="F36" s="8">
        <v>87594569</v>
      </c>
      <c r="G36" s="4">
        <v>0</v>
      </c>
      <c r="H36" s="8">
        <v>0</v>
      </c>
      <c r="I36" s="14" t="s">
        <v>83</v>
      </c>
    </row>
    <row r="37" spans="1:11" s="3" customFormat="1" x14ac:dyDescent="0.25">
      <c r="A37" s="9" t="s">
        <v>11</v>
      </c>
      <c r="B37" s="24">
        <v>890981726</v>
      </c>
      <c r="C37" t="s">
        <v>51</v>
      </c>
      <c r="D37" s="28" t="s">
        <v>82</v>
      </c>
      <c r="E37">
        <v>1</v>
      </c>
      <c r="F37" s="8">
        <v>34651153</v>
      </c>
      <c r="G37" s="4">
        <v>0</v>
      </c>
      <c r="H37" s="8">
        <v>0</v>
      </c>
      <c r="I37" s="14" t="s">
        <v>83</v>
      </c>
    </row>
    <row r="38" spans="1:11" s="3" customFormat="1" x14ac:dyDescent="0.25">
      <c r="A38" s="9" t="s">
        <v>11</v>
      </c>
      <c r="B38" s="24">
        <v>890982264</v>
      </c>
      <c r="C38" t="s">
        <v>52</v>
      </c>
      <c r="D38" s="28" t="s">
        <v>82</v>
      </c>
      <c r="E38">
        <v>1</v>
      </c>
      <c r="F38" s="8">
        <v>97932718</v>
      </c>
      <c r="G38" s="4">
        <v>0</v>
      </c>
      <c r="H38" s="8">
        <v>20338208</v>
      </c>
      <c r="I38" s="14" t="s">
        <v>83</v>
      </c>
    </row>
    <row r="39" spans="1:11" s="3" customFormat="1" x14ac:dyDescent="0.25">
      <c r="A39" s="9" t="s">
        <v>11</v>
      </c>
      <c r="B39" s="24">
        <v>890982608</v>
      </c>
      <c r="C39" t="s">
        <v>3</v>
      </c>
      <c r="D39" s="28" t="s">
        <v>82</v>
      </c>
      <c r="E39">
        <v>1</v>
      </c>
      <c r="F39" s="8">
        <v>148739030</v>
      </c>
      <c r="G39" s="4">
        <v>0</v>
      </c>
      <c r="H39" s="8">
        <v>0</v>
      </c>
      <c r="I39" s="14" t="s">
        <v>83</v>
      </c>
    </row>
    <row r="40" spans="1:11" s="3" customFormat="1" x14ac:dyDescent="0.25">
      <c r="A40" s="9" t="s">
        <v>11</v>
      </c>
      <c r="B40" s="24">
        <v>890985703</v>
      </c>
      <c r="C40" t="s">
        <v>37</v>
      </c>
      <c r="D40" s="28" t="s">
        <v>82</v>
      </c>
      <c r="E40">
        <v>1</v>
      </c>
      <c r="F40" s="8">
        <v>109513662</v>
      </c>
      <c r="G40" s="4">
        <v>0</v>
      </c>
      <c r="H40" s="8">
        <v>187798731</v>
      </c>
      <c r="I40" s="14" t="s">
        <v>83</v>
      </c>
    </row>
    <row r="41" spans="1:11" s="3" customFormat="1" x14ac:dyDescent="0.25">
      <c r="A41" s="9" t="s">
        <v>11</v>
      </c>
      <c r="B41" s="24">
        <v>891079999</v>
      </c>
      <c r="C41" t="s">
        <v>65</v>
      </c>
      <c r="D41" s="28" t="s">
        <v>82</v>
      </c>
      <c r="E41">
        <v>1</v>
      </c>
      <c r="F41" s="8">
        <v>29965630</v>
      </c>
      <c r="G41" s="4">
        <v>0</v>
      </c>
      <c r="H41" s="8">
        <v>0</v>
      </c>
      <c r="I41" s="14" t="s">
        <v>83</v>
      </c>
      <c r="K41" s="4" t="s">
        <v>16</v>
      </c>
    </row>
    <row r="42" spans="1:11" s="3" customFormat="1" x14ac:dyDescent="0.25">
      <c r="A42" s="9" t="s">
        <v>11</v>
      </c>
      <c r="B42" s="24">
        <v>900038926</v>
      </c>
      <c r="C42" t="s">
        <v>87</v>
      </c>
      <c r="D42" s="28" t="s">
        <v>82</v>
      </c>
      <c r="E42">
        <v>1</v>
      </c>
      <c r="F42" s="8">
        <v>243323684</v>
      </c>
      <c r="G42" s="4">
        <v>0</v>
      </c>
      <c r="H42" s="8">
        <v>0</v>
      </c>
      <c r="I42" s="14" t="s">
        <v>83</v>
      </c>
    </row>
    <row r="43" spans="1:11" s="3" customFormat="1" x14ac:dyDescent="0.25">
      <c r="A43" s="9" t="s">
        <v>11</v>
      </c>
      <c r="B43" s="24">
        <v>900124689</v>
      </c>
      <c r="C43" t="s">
        <v>88</v>
      </c>
      <c r="D43" s="28" t="s">
        <v>82</v>
      </c>
      <c r="E43">
        <v>1</v>
      </c>
      <c r="F43" s="8">
        <v>19438505</v>
      </c>
      <c r="G43" s="4">
        <v>0</v>
      </c>
      <c r="H43" s="8">
        <v>0</v>
      </c>
      <c r="I43" s="14" t="s">
        <v>83</v>
      </c>
    </row>
    <row r="44" spans="1:11" s="3" customFormat="1" x14ac:dyDescent="0.25">
      <c r="A44" s="9" t="s">
        <v>11</v>
      </c>
      <c r="B44" s="24">
        <v>900226451</v>
      </c>
      <c r="C44" t="s">
        <v>89</v>
      </c>
      <c r="D44" s="28" t="s">
        <v>82</v>
      </c>
      <c r="E44">
        <v>1</v>
      </c>
      <c r="F44" s="8">
        <v>578736</v>
      </c>
      <c r="G44" s="4">
        <v>0</v>
      </c>
      <c r="H44" s="8">
        <v>0</v>
      </c>
      <c r="I44" s="14" t="s">
        <v>83</v>
      </c>
    </row>
    <row r="45" spans="1:11" s="3" customFormat="1" x14ac:dyDescent="0.25">
      <c r="A45" s="9" t="s">
        <v>11</v>
      </c>
      <c r="B45" s="24">
        <v>900236850</v>
      </c>
      <c r="C45" t="s">
        <v>90</v>
      </c>
      <c r="D45" s="28" t="s">
        <v>82</v>
      </c>
      <c r="E45">
        <v>1</v>
      </c>
      <c r="F45" s="8">
        <v>460300</v>
      </c>
      <c r="G45" s="4">
        <v>0</v>
      </c>
      <c r="H45" s="8">
        <v>0</v>
      </c>
      <c r="I45" s="14" t="s">
        <v>83</v>
      </c>
    </row>
    <row r="46" spans="1:11" s="3" customFormat="1" x14ac:dyDescent="0.25">
      <c r="A46" s="9" t="s">
        <v>11</v>
      </c>
      <c r="B46" s="24">
        <v>900261353</v>
      </c>
      <c r="C46" t="s">
        <v>53</v>
      </c>
      <c r="D46" s="28" t="s">
        <v>82</v>
      </c>
      <c r="E46">
        <v>1</v>
      </c>
      <c r="F46" s="8">
        <v>288953391</v>
      </c>
      <c r="G46" s="4">
        <v>0</v>
      </c>
      <c r="H46" s="8">
        <v>163858246</v>
      </c>
      <c r="I46" s="14" t="s">
        <v>83</v>
      </c>
    </row>
    <row r="47" spans="1:11" s="3" customFormat="1" x14ac:dyDescent="0.25">
      <c r="A47" s="9" t="s">
        <v>11</v>
      </c>
      <c r="B47" s="24">
        <v>900309444</v>
      </c>
      <c r="C47" t="s">
        <v>17</v>
      </c>
      <c r="D47" s="28" t="s">
        <v>82</v>
      </c>
      <c r="E47">
        <v>1</v>
      </c>
      <c r="F47" s="8">
        <v>428400</v>
      </c>
      <c r="G47" s="4">
        <v>0</v>
      </c>
      <c r="H47" s="8">
        <v>0</v>
      </c>
      <c r="I47" s="14" t="s">
        <v>83</v>
      </c>
    </row>
    <row r="48" spans="1:11" s="3" customFormat="1" x14ac:dyDescent="0.25">
      <c r="A48" s="9" t="s">
        <v>11</v>
      </c>
      <c r="B48" s="24">
        <v>900390423</v>
      </c>
      <c r="C48" t="s">
        <v>66</v>
      </c>
      <c r="D48" s="28" t="s">
        <v>82</v>
      </c>
      <c r="E48">
        <v>1</v>
      </c>
      <c r="F48" s="8">
        <v>231526355</v>
      </c>
      <c r="G48" s="4">
        <v>0</v>
      </c>
      <c r="H48" s="8">
        <v>0</v>
      </c>
      <c r="I48" s="14" t="s">
        <v>83</v>
      </c>
    </row>
    <row r="49" spans="1:9" x14ac:dyDescent="0.25">
      <c r="A49" s="9" t="s">
        <v>11</v>
      </c>
      <c r="B49" s="24">
        <v>900408220</v>
      </c>
      <c r="C49" t="s">
        <v>4</v>
      </c>
      <c r="D49" s="28" t="s">
        <v>82</v>
      </c>
      <c r="E49">
        <v>1</v>
      </c>
      <c r="F49" s="8">
        <v>34830433</v>
      </c>
      <c r="G49" s="4">
        <v>0</v>
      </c>
      <c r="H49" s="8">
        <v>0</v>
      </c>
      <c r="I49" s="14" t="s">
        <v>83</v>
      </c>
    </row>
    <row r="50" spans="1:9" x14ac:dyDescent="0.25">
      <c r="A50" s="9" t="s">
        <v>11</v>
      </c>
      <c r="B50" s="24">
        <v>900421895</v>
      </c>
      <c r="C50" t="s">
        <v>67</v>
      </c>
      <c r="D50" s="28" t="s">
        <v>82</v>
      </c>
      <c r="E50">
        <v>1</v>
      </c>
      <c r="F50" s="8">
        <v>319259414</v>
      </c>
      <c r="G50" s="4">
        <v>0</v>
      </c>
      <c r="H50" s="8">
        <v>0</v>
      </c>
      <c r="I50" s="14" t="s">
        <v>83</v>
      </c>
    </row>
    <row r="51" spans="1:9" x14ac:dyDescent="0.25">
      <c r="A51" s="9" t="s">
        <v>11</v>
      </c>
      <c r="B51" s="24">
        <v>900438216</v>
      </c>
      <c r="C51" t="s">
        <v>18</v>
      </c>
      <c r="D51" s="28" t="s">
        <v>82</v>
      </c>
      <c r="E51">
        <v>1</v>
      </c>
      <c r="F51" s="8">
        <v>86086374</v>
      </c>
      <c r="G51" s="4">
        <v>0</v>
      </c>
      <c r="H51" s="8">
        <v>914986</v>
      </c>
      <c r="I51" s="14" t="s">
        <v>83</v>
      </c>
    </row>
    <row r="52" spans="1:9" x14ac:dyDescent="0.25">
      <c r="A52" s="9" t="s">
        <v>11</v>
      </c>
      <c r="B52" s="24">
        <v>900532504</v>
      </c>
      <c r="C52" t="s">
        <v>54</v>
      </c>
      <c r="D52" s="28" t="s">
        <v>82</v>
      </c>
      <c r="E52">
        <v>1</v>
      </c>
      <c r="F52" s="8">
        <v>56861550</v>
      </c>
      <c r="G52" s="4">
        <v>0</v>
      </c>
      <c r="H52" s="8">
        <v>42861545</v>
      </c>
      <c r="I52" s="14" t="s">
        <v>83</v>
      </c>
    </row>
    <row r="53" spans="1:9" x14ac:dyDescent="0.25">
      <c r="A53" s="9" t="s">
        <v>11</v>
      </c>
      <c r="B53" s="24">
        <v>900625317</v>
      </c>
      <c r="C53" t="s">
        <v>28</v>
      </c>
      <c r="D53" s="28" t="s">
        <v>82</v>
      </c>
      <c r="E53">
        <v>1</v>
      </c>
      <c r="F53" s="8">
        <v>59561547</v>
      </c>
      <c r="G53" s="4">
        <v>0</v>
      </c>
      <c r="H53" s="8">
        <v>26180269</v>
      </c>
      <c r="I53" s="14" t="s">
        <v>83</v>
      </c>
    </row>
    <row r="54" spans="1:9" x14ac:dyDescent="0.25">
      <c r="A54" s="9" t="s">
        <v>11</v>
      </c>
      <c r="B54" s="24">
        <v>900857186</v>
      </c>
      <c r="C54" t="s">
        <v>91</v>
      </c>
      <c r="D54" s="28" t="s">
        <v>82</v>
      </c>
      <c r="E54">
        <v>1</v>
      </c>
      <c r="F54" s="8">
        <v>4585663</v>
      </c>
      <c r="G54" s="4">
        <v>0</v>
      </c>
      <c r="H54" s="8">
        <v>0</v>
      </c>
      <c r="I54" s="14" t="s">
        <v>83</v>
      </c>
    </row>
    <row r="55" spans="1:9" x14ac:dyDescent="0.25">
      <c r="A55" s="9" t="s">
        <v>11</v>
      </c>
      <c r="B55" s="24">
        <v>800123106</v>
      </c>
      <c r="C55" t="s">
        <v>92</v>
      </c>
      <c r="D55" s="28" t="s">
        <v>82</v>
      </c>
      <c r="E55">
        <v>1</v>
      </c>
      <c r="F55" s="8">
        <v>0</v>
      </c>
      <c r="G55" s="4">
        <v>0</v>
      </c>
      <c r="H55" s="8">
        <v>0</v>
      </c>
      <c r="I55" s="14" t="s">
        <v>83</v>
      </c>
    </row>
    <row r="56" spans="1:9" x14ac:dyDescent="0.25">
      <c r="A56" s="9" t="s">
        <v>11</v>
      </c>
      <c r="B56" s="24">
        <v>890303461</v>
      </c>
      <c r="C56" t="s">
        <v>93</v>
      </c>
      <c r="D56" s="28" t="s">
        <v>82</v>
      </c>
      <c r="E56">
        <v>1</v>
      </c>
      <c r="F56" s="8">
        <v>0</v>
      </c>
      <c r="G56" s="4">
        <v>0</v>
      </c>
      <c r="H56" s="8">
        <v>0</v>
      </c>
      <c r="I56" s="14" t="s">
        <v>83</v>
      </c>
    </row>
    <row r="57" spans="1:9" x14ac:dyDescent="0.25">
      <c r="A57" s="9" t="s">
        <v>11</v>
      </c>
      <c r="B57" s="3">
        <v>890901684</v>
      </c>
      <c r="C57" t="s">
        <v>94</v>
      </c>
      <c r="D57" s="28" t="s">
        <v>82</v>
      </c>
      <c r="E57">
        <v>1</v>
      </c>
      <c r="F57" s="8">
        <v>0</v>
      </c>
      <c r="G57" s="4">
        <v>0</v>
      </c>
      <c r="H57" s="8">
        <v>0</v>
      </c>
      <c r="I57" s="14" t="s">
        <v>83</v>
      </c>
    </row>
    <row r="58" spans="1:9" x14ac:dyDescent="0.25">
      <c r="A58" s="9" t="s">
        <v>11</v>
      </c>
      <c r="B58" s="3">
        <v>890905843</v>
      </c>
      <c r="C58" t="s">
        <v>46</v>
      </c>
      <c r="D58" s="28" t="s">
        <v>82</v>
      </c>
      <c r="E58">
        <v>1</v>
      </c>
      <c r="F58" s="8">
        <v>0</v>
      </c>
      <c r="G58" s="4">
        <v>0</v>
      </c>
      <c r="H58" s="8">
        <v>195538385</v>
      </c>
      <c r="I58" s="14" t="s">
        <v>83</v>
      </c>
    </row>
    <row r="59" spans="1:9" x14ac:dyDescent="0.25">
      <c r="A59" s="9" t="s">
        <v>11</v>
      </c>
      <c r="B59" s="3">
        <v>890933408</v>
      </c>
      <c r="C59" t="s">
        <v>95</v>
      </c>
      <c r="D59" s="28" t="s">
        <v>82</v>
      </c>
      <c r="E59">
        <v>1</v>
      </c>
      <c r="F59" s="8">
        <v>0</v>
      </c>
      <c r="G59" s="4">
        <v>0</v>
      </c>
      <c r="H59" s="8">
        <v>0</v>
      </c>
      <c r="I59" s="14" t="s">
        <v>83</v>
      </c>
    </row>
    <row r="60" spans="1:9" x14ac:dyDescent="0.25">
      <c r="A60" s="9" t="s">
        <v>11</v>
      </c>
      <c r="B60" s="3">
        <v>890938774</v>
      </c>
      <c r="C60" t="s">
        <v>49</v>
      </c>
      <c r="D60" s="28" t="s">
        <v>82</v>
      </c>
      <c r="E60">
        <v>1</v>
      </c>
      <c r="F60" s="8">
        <v>0</v>
      </c>
      <c r="G60" s="4">
        <v>0</v>
      </c>
      <c r="H60" s="8">
        <v>0</v>
      </c>
      <c r="I60" s="14" t="s">
        <v>83</v>
      </c>
    </row>
    <row r="61" spans="1:9" x14ac:dyDescent="0.25">
      <c r="A61" s="9" t="s">
        <v>11</v>
      </c>
      <c r="B61" s="3">
        <v>890981590</v>
      </c>
      <c r="C61" t="s">
        <v>96</v>
      </c>
      <c r="D61" s="28" t="s">
        <v>82</v>
      </c>
      <c r="E61">
        <v>1</v>
      </c>
      <c r="F61" s="8">
        <v>0</v>
      </c>
      <c r="G61" s="4">
        <v>0</v>
      </c>
      <c r="H61" s="8">
        <v>0</v>
      </c>
      <c r="I61" t="s">
        <v>83</v>
      </c>
    </row>
    <row r="62" spans="1:9" x14ac:dyDescent="0.25">
      <c r="A62" s="9" t="s">
        <v>11</v>
      </c>
      <c r="B62" s="3">
        <v>892120115</v>
      </c>
      <c r="C62" t="s">
        <v>97</v>
      </c>
      <c r="D62" s="28" t="s">
        <v>82</v>
      </c>
      <c r="E62">
        <v>1</v>
      </c>
      <c r="F62" s="8">
        <v>0</v>
      </c>
      <c r="G62" s="4">
        <v>0</v>
      </c>
      <c r="H62" s="8">
        <v>0</v>
      </c>
      <c r="I62" t="s">
        <v>83</v>
      </c>
    </row>
    <row r="63" spans="1:9" x14ac:dyDescent="0.25">
      <c r="A63" s="9" t="s">
        <v>11</v>
      </c>
      <c r="B63" s="3">
        <v>900959048</v>
      </c>
      <c r="C63" t="s">
        <v>98</v>
      </c>
      <c r="D63" s="28" t="s">
        <v>82</v>
      </c>
      <c r="E63">
        <v>1</v>
      </c>
      <c r="F63" s="8">
        <v>0</v>
      </c>
      <c r="G63" s="4">
        <v>0</v>
      </c>
      <c r="H63" s="8">
        <v>0</v>
      </c>
      <c r="I63" t="s">
        <v>83</v>
      </c>
    </row>
    <row r="64" spans="1:9" x14ac:dyDescent="0.25">
      <c r="A64" s="9" t="s">
        <v>11</v>
      </c>
      <c r="B64" s="3">
        <v>901180382</v>
      </c>
      <c r="C64" t="s">
        <v>99</v>
      </c>
      <c r="D64" s="28" t="s">
        <v>82</v>
      </c>
      <c r="E64">
        <v>1</v>
      </c>
      <c r="F64" s="8">
        <v>0</v>
      </c>
      <c r="G64" s="4">
        <v>0</v>
      </c>
      <c r="H64" s="8">
        <v>0</v>
      </c>
      <c r="I64" t="s">
        <v>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81C1-39CC-4112-B0CB-7E6081B4015C}">
  <sheetPr codeName="Hoja3"/>
  <dimension ref="A1:D153"/>
  <sheetViews>
    <sheetView tabSelected="1" workbookViewId="0">
      <selection activeCell="B73" sqref="B73:B92"/>
    </sheetView>
  </sheetViews>
  <sheetFormatPr baseColWidth="10" defaultRowHeight="15" x14ac:dyDescent="0.25"/>
  <cols>
    <col min="2" max="2" width="33.42578125" customWidth="1"/>
    <col min="3" max="3" width="32" customWidth="1"/>
    <col min="4" max="4" width="17" customWidth="1"/>
  </cols>
  <sheetData>
    <row r="1" spans="1:4" x14ac:dyDescent="0.25">
      <c r="A1" s="15" t="s">
        <v>6</v>
      </c>
      <c r="B1" s="15" t="s">
        <v>38</v>
      </c>
      <c r="C1" s="15" t="s">
        <v>55</v>
      </c>
      <c r="D1" s="15" t="s">
        <v>39</v>
      </c>
    </row>
    <row r="2" spans="1:4" x14ac:dyDescent="0.25">
      <c r="A2" s="2">
        <v>900438216</v>
      </c>
      <c r="B2" s="2" t="s">
        <v>18</v>
      </c>
      <c r="C2" s="2" t="s">
        <v>19</v>
      </c>
      <c r="D2" s="5">
        <v>914986</v>
      </c>
    </row>
    <row r="3" spans="1:4" x14ac:dyDescent="0.25">
      <c r="A3" s="16" t="s">
        <v>68</v>
      </c>
      <c r="B3" s="16"/>
      <c r="C3" s="16"/>
      <c r="D3" s="11">
        <f>SUM(D2)</f>
        <v>914986</v>
      </c>
    </row>
    <row r="6" spans="1:4" x14ac:dyDescent="0.25">
      <c r="A6" s="15" t="s">
        <v>6</v>
      </c>
      <c r="B6" s="15" t="s">
        <v>38</v>
      </c>
      <c r="C6" s="15" t="s">
        <v>55</v>
      </c>
      <c r="D6" s="15" t="s">
        <v>39</v>
      </c>
    </row>
    <row r="7" spans="1:4" x14ac:dyDescent="0.25">
      <c r="A7" s="2">
        <v>890905154</v>
      </c>
      <c r="B7" s="2" t="s">
        <v>13</v>
      </c>
      <c r="C7" s="2" t="s">
        <v>100</v>
      </c>
      <c r="D7" s="5">
        <v>331163300</v>
      </c>
    </row>
    <row r="8" spans="1:4" x14ac:dyDescent="0.25">
      <c r="A8" s="22" t="s">
        <v>68</v>
      </c>
      <c r="B8" s="29"/>
      <c r="C8" s="23"/>
      <c r="D8" s="11">
        <f>SUM(D7)</f>
        <v>331163300</v>
      </c>
    </row>
    <row r="11" spans="1:4" x14ac:dyDescent="0.25">
      <c r="A11" s="15" t="s">
        <v>6</v>
      </c>
      <c r="B11" s="15" t="s">
        <v>38</v>
      </c>
      <c r="C11" s="15" t="s">
        <v>55</v>
      </c>
      <c r="D11" s="15" t="s">
        <v>39</v>
      </c>
    </row>
    <row r="12" spans="1:4" x14ac:dyDescent="0.25">
      <c r="A12" s="19">
        <v>890905843</v>
      </c>
      <c r="B12" s="48" t="s">
        <v>46</v>
      </c>
      <c r="C12" s="2" t="s">
        <v>19</v>
      </c>
      <c r="D12" s="5">
        <v>15413200</v>
      </c>
    </row>
    <row r="13" spans="1:4" x14ac:dyDescent="0.25">
      <c r="A13" s="21"/>
      <c r="B13" s="49"/>
      <c r="C13" s="2" t="s">
        <v>23</v>
      </c>
      <c r="D13" s="5">
        <v>180125185</v>
      </c>
    </row>
    <row r="14" spans="1:4" x14ac:dyDescent="0.25">
      <c r="A14" s="22" t="s">
        <v>68</v>
      </c>
      <c r="B14" s="29"/>
      <c r="C14" s="23"/>
      <c r="D14" s="11">
        <f>SUM(D12:D13)</f>
        <v>195538385</v>
      </c>
    </row>
    <row r="17" spans="1:4" x14ac:dyDescent="0.25">
      <c r="A17" s="15" t="s">
        <v>6</v>
      </c>
      <c r="B17" s="15" t="s">
        <v>38</v>
      </c>
      <c r="C17" s="15" t="s">
        <v>55</v>
      </c>
      <c r="D17" s="15" t="s">
        <v>39</v>
      </c>
    </row>
    <row r="18" spans="1:4" ht="30" x14ac:dyDescent="0.25">
      <c r="A18" s="12">
        <v>900625317</v>
      </c>
      <c r="B18" s="30" t="s">
        <v>101</v>
      </c>
      <c r="C18" s="31" t="s">
        <v>102</v>
      </c>
      <c r="D18" s="5">
        <v>26180269</v>
      </c>
    </row>
    <row r="19" spans="1:4" x14ac:dyDescent="0.25">
      <c r="A19" s="22" t="s">
        <v>68</v>
      </c>
      <c r="B19" s="29"/>
      <c r="C19" s="23"/>
      <c r="D19" s="11">
        <f>SUM(D18:D18)</f>
        <v>26180269</v>
      </c>
    </row>
    <row r="22" spans="1:4" x14ac:dyDescent="0.25">
      <c r="A22" s="15" t="s">
        <v>6</v>
      </c>
      <c r="B22" s="15" t="s">
        <v>38</v>
      </c>
      <c r="C22" s="15" t="s">
        <v>55</v>
      </c>
      <c r="D22" s="15" t="s">
        <v>39</v>
      </c>
    </row>
    <row r="23" spans="1:4" ht="18" customHeight="1" x14ac:dyDescent="0.25">
      <c r="A23" s="19">
        <v>890980757</v>
      </c>
      <c r="B23" s="53" t="s">
        <v>35</v>
      </c>
      <c r="C23" s="2" t="s">
        <v>103</v>
      </c>
      <c r="D23" s="5">
        <v>10762748</v>
      </c>
    </row>
    <row r="24" spans="1:4" x14ac:dyDescent="0.25">
      <c r="A24" s="20"/>
      <c r="B24" s="54"/>
      <c r="C24" s="2" t="s">
        <v>57</v>
      </c>
      <c r="D24" s="5">
        <v>11521663</v>
      </c>
    </row>
    <row r="25" spans="1:4" x14ac:dyDescent="0.25">
      <c r="A25" s="21"/>
      <c r="B25" s="55"/>
      <c r="C25" s="2" t="s">
        <v>104</v>
      </c>
      <c r="D25" s="5">
        <v>524500</v>
      </c>
    </row>
    <row r="26" spans="1:4" x14ac:dyDescent="0.25">
      <c r="A26" s="22" t="s">
        <v>68</v>
      </c>
      <c r="B26" s="29"/>
      <c r="C26" s="23"/>
      <c r="D26" s="11">
        <f>SUM(D23:D25)</f>
        <v>22808911</v>
      </c>
    </row>
    <row r="29" spans="1:4" x14ac:dyDescent="0.25">
      <c r="A29" s="15" t="s">
        <v>6</v>
      </c>
      <c r="B29" s="15" t="s">
        <v>38</v>
      </c>
      <c r="C29" s="15" t="s">
        <v>55</v>
      </c>
      <c r="D29" s="15" t="s">
        <v>39</v>
      </c>
    </row>
    <row r="30" spans="1:4" x14ac:dyDescent="0.25">
      <c r="A30" s="19">
        <v>890981137</v>
      </c>
      <c r="B30" s="53" t="s">
        <v>105</v>
      </c>
      <c r="C30" s="2" t="s">
        <v>30</v>
      </c>
      <c r="D30" s="5">
        <v>4051400</v>
      </c>
    </row>
    <row r="31" spans="1:4" x14ac:dyDescent="0.25">
      <c r="A31" s="20"/>
      <c r="B31" s="54"/>
      <c r="C31" s="2" t="s">
        <v>31</v>
      </c>
      <c r="D31" s="5">
        <v>2968600</v>
      </c>
    </row>
    <row r="32" spans="1:4" x14ac:dyDescent="0.25">
      <c r="A32" s="21"/>
      <c r="B32" s="55"/>
      <c r="C32" s="2" t="s">
        <v>40</v>
      </c>
      <c r="D32" s="5">
        <v>150891</v>
      </c>
    </row>
    <row r="33" spans="1:4" x14ac:dyDescent="0.25">
      <c r="A33" s="22" t="s">
        <v>68</v>
      </c>
      <c r="B33" s="29"/>
      <c r="C33" s="23"/>
      <c r="D33" s="11">
        <f>SUM(D30:D32)</f>
        <v>7170891</v>
      </c>
    </row>
    <row r="36" spans="1:4" x14ac:dyDescent="0.25">
      <c r="A36" s="15" t="s">
        <v>6</v>
      </c>
      <c r="B36" s="15" t="s">
        <v>38</v>
      </c>
      <c r="C36" s="15" t="s">
        <v>55</v>
      </c>
      <c r="D36" s="15" t="s">
        <v>39</v>
      </c>
    </row>
    <row r="37" spans="1:4" x14ac:dyDescent="0.25">
      <c r="A37" s="19">
        <v>890904646</v>
      </c>
      <c r="B37" s="53" t="s">
        <v>15</v>
      </c>
      <c r="C37" s="2" t="s">
        <v>19</v>
      </c>
      <c r="D37" s="5">
        <v>398094735</v>
      </c>
    </row>
    <row r="38" spans="1:4" x14ac:dyDescent="0.25">
      <c r="A38" s="20"/>
      <c r="B38" s="54"/>
      <c r="C38" s="2" t="s">
        <v>23</v>
      </c>
      <c r="D38" s="5">
        <v>704435</v>
      </c>
    </row>
    <row r="39" spans="1:4" x14ac:dyDescent="0.25">
      <c r="A39" s="20"/>
      <c r="B39" s="54"/>
      <c r="C39" s="2" t="s">
        <v>30</v>
      </c>
      <c r="D39" s="5">
        <v>45864159</v>
      </c>
    </row>
    <row r="40" spans="1:4" x14ac:dyDescent="0.25">
      <c r="A40" s="20"/>
      <c r="B40" s="54"/>
      <c r="C40" s="2" t="s">
        <v>31</v>
      </c>
      <c r="D40" s="5">
        <v>242351</v>
      </c>
    </row>
    <row r="41" spans="1:4" x14ac:dyDescent="0.25">
      <c r="A41" s="20"/>
      <c r="B41" s="54"/>
      <c r="C41" s="2" t="s">
        <v>70</v>
      </c>
      <c r="D41" s="5">
        <v>73886131</v>
      </c>
    </row>
    <row r="42" spans="1:4" x14ac:dyDescent="0.25">
      <c r="A42" s="21"/>
      <c r="B42" s="55"/>
      <c r="C42" s="2" t="s">
        <v>58</v>
      </c>
      <c r="D42" s="5">
        <v>61941862</v>
      </c>
    </row>
    <row r="43" spans="1:4" x14ac:dyDescent="0.25">
      <c r="A43" s="22" t="s">
        <v>76</v>
      </c>
      <c r="B43" s="23"/>
      <c r="C43" s="17">
        <f>SUM(D37:D42)</f>
        <v>580733673</v>
      </c>
      <c r="D43" s="18"/>
    </row>
    <row r="46" spans="1:4" x14ac:dyDescent="0.25">
      <c r="A46" s="15" t="s">
        <v>6</v>
      </c>
      <c r="B46" s="15" t="s">
        <v>38</v>
      </c>
      <c r="C46" s="15" t="s">
        <v>55</v>
      </c>
      <c r="D46" s="15" t="s">
        <v>39</v>
      </c>
    </row>
    <row r="47" spans="1:4" x14ac:dyDescent="0.25">
      <c r="A47" s="39">
        <v>890905177</v>
      </c>
      <c r="B47" s="39" t="s">
        <v>32</v>
      </c>
      <c r="C47" s="2" t="s">
        <v>106</v>
      </c>
      <c r="D47" s="5">
        <v>54753988</v>
      </c>
    </row>
    <row r="48" spans="1:4" x14ac:dyDescent="0.25">
      <c r="A48" s="22" t="s">
        <v>76</v>
      </c>
      <c r="B48" s="23"/>
      <c r="C48" s="17">
        <f>SUM(D47:D47)</f>
        <v>54753988</v>
      </c>
      <c r="D48" s="18"/>
    </row>
    <row r="51" spans="1:4" x14ac:dyDescent="0.25">
      <c r="A51" s="15" t="s">
        <v>6</v>
      </c>
      <c r="B51" s="15" t="s">
        <v>38</v>
      </c>
      <c r="C51" s="15" t="s">
        <v>55</v>
      </c>
      <c r="D51" s="15" t="s">
        <v>39</v>
      </c>
    </row>
    <row r="52" spans="1:4" x14ac:dyDescent="0.25">
      <c r="A52" s="19">
        <v>890985703</v>
      </c>
      <c r="B52" s="37" t="s">
        <v>37</v>
      </c>
      <c r="C52" s="2" t="s">
        <v>69</v>
      </c>
      <c r="D52" s="5">
        <v>72217718</v>
      </c>
    </row>
    <row r="53" spans="1:4" x14ac:dyDescent="0.25">
      <c r="A53" s="21"/>
      <c r="B53" s="38"/>
      <c r="C53" s="2" t="s">
        <v>103</v>
      </c>
      <c r="D53" s="5">
        <v>115581013</v>
      </c>
    </row>
    <row r="54" spans="1:4" x14ac:dyDescent="0.25">
      <c r="A54" s="22" t="s">
        <v>76</v>
      </c>
      <c r="B54" s="23"/>
      <c r="C54" s="17">
        <f>SUM(D52:D53)</f>
        <v>187798731</v>
      </c>
      <c r="D54" s="18"/>
    </row>
    <row r="57" spans="1:4" x14ac:dyDescent="0.25">
      <c r="A57" s="15" t="s">
        <v>6</v>
      </c>
      <c r="B57" s="15" t="s">
        <v>38</v>
      </c>
      <c r="C57" s="15" t="s">
        <v>55</v>
      </c>
      <c r="D57" s="15" t="s">
        <v>39</v>
      </c>
    </row>
    <row r="58" spans="1:4" ht="30" x14ac:dyDescent="0.25">
      <c r="A58" s="39">
        <v>890982264</v>
      </c>
      <c r="B58" s="40" t="s">
        <v>52</v>
      </c>
      <c r="C58" s="56" t="s">
        <v>40</v>
      </c>
      <c r="D58" s="5">
        <v>20338208</v>
      </c>
    </row>
    <row r="59" spans="1:4" x14ac:dyDescent="0.25">
      <c r="A59" s="22" t="s">
        <v>76</v>
      </c>
      <c r="B59" s="23"/>
      <c r="C59" s="17">
        <f>SUM(D58:D58)</f>
        <v>20338208</v>
      </c>
      <c r="D59" s="18"/>
    </row>
    <row r="62" spans="1:4" x14ac:dyDescent="0.25">
      <c r="A62" s="15" t="s">
        <v>6</v>
      </c>
      <c r="B62" s="15" t="s">
        <v>38</v>
      </c>
      <c r="C62" s="15" t="s">
        <v>55</v>
      </c>
      <c r="D62" s="15" t="s">
        <v>39</v>
      </c>
    </row>
    <row r="63" spans="1:4" ht="30" x14ac:dyDescent="0.25">
      <c r="A63" s="39">
        <v>890907254</v>
      </c>
      <c r="B63" s="40" t="s">
        <v>71</v>
      </c>
      <c r="C63" s="56" t="s">
        <v>69</v>
      </c>
      <c r="D63" s="5">
        <v>108705424</v>
      </c>
    </row>
    <row r="64" spans="1:4" x14ac:dyDescent="0.25">
      <c r="A64" s="22" t="s">
        <v>76</v>
      </c>
      <c r="B64" s="23"/>
      <c r="C64" s="17">
        <f>SUM(D63:D63)</f>
        <v>108705424</v>
      </c>
      <c r="D64" s="18"/>
    </row>
    <row r="67" spans="1:4" x14ac:dyDescent="0.25">
      <c r="A67" s="15" t="s">
        <v>6</v>
      </c>
      <c r="B67" s="15" t="s">
        <v>38</v>
      </c>
      <c r="C67" s="15" t="s">
        <v>55</v>
      </c>
      <c r="D67" s="15" t="s">
        <v>39</v>
      </c>
    </row>
    <row r="68" spans="1:4" ht="30" x14ac:dyDescent="0.25">
      <c r="A68" s="39">
        <v>890907215</v>
      </c>
      <c r="B68" s="40" t="s">
        <v>42</v>
      </c>
      <c r="C68" s="2" t="s">
        <v>104</v>
      </c>
      <c r="D68" s="5">
        <v>8000616</v>
      </c>
    </row>
    <row r="69" spans="1:4" x14ac:dyDescent="0.25">
      <c r="A69" s="22" t="s">
        <v>76</v>
      </c>
      <c r="B69" s="23"/>
      <c r="C69" s="17">
        <f>SUM(D68:D68)</f>
        <v>8000616</v>
      </c>
      <c r="D69" s="18"/>
    </row>
    <row r="72" spans="1:4" x14ac:dyDescent="0.25">
      <c r="A72" s="15" t="s">
        <v>6</v>
      </c>
      <c r="B72" s="15" t="s">
        <v>38</v>
      </c>
      <c r="C72" s="15" t="s">
        <v>55</v>
      </c>
      <c r="D72" s="15" t="s">
        <v>39</v>
      </c>
    </row>
    <row r="73" spans="1:4" x14ac:dyDescent="0.25">
      <c r="A73" s="19">
        <v>800058016</v>
      </c>
      <c r="B73" s="50" t="s">
        <v>12</v>
      </c>
      <c r="C73" s="2" t="s">
        <v>107</v>
      </c>
      <c r="D73" s="5">
        <v>393564</v>
      </c>
    </row>
    <row r="74" spans="1:4" x14ac:dyDescent="0.25">
      <c r="A74" s="20"/>
      <c r="B74" s="51"/>
      <c r="C74" s="2" t="s">
        <v>108</v>
      </c>
      <c r="D74" s="5">
        <v>6002663</v>
      </c>
    </row>
    <row r="75" spans="1:4" x14ac:dyDescent="0.25">
      <c r="A75" s="20"/>
      <c r="B75" s="51"/>
      <c r="C75" s="2" t="s">
        <v>40</v>
      </c>
      <c r="D75" s="5">
        <v>107746147</v>
      </c>
    </row>
    <row r="76" spans="1:4" x14ac:dyDescent="0.25">
      <c r="A76" s="20"/>
      <c r="B76" s="51"/>
      <c r="C76" s="2" t="s">
        <v>41</v>
      </c>
      <c r="D76" s="5">
        <v>78924374</v>
      </c>
    </row>
    <row r="77" spans="1:4" x14ac:dyDescent="0.25">
      <c r="A77" s="20"/>
      <c r="B77" s="51"/>
      <c r="C77" s="2" t="s">
        <v>59</v>
      </c>
      <c r="D77" s="5">
        <v>21468955</v>
      </c>
    </row>
    <row r="78" spans="1:4" x14ac:dyDescent="0.25">
      <c r="A78" s="20"/>
      <c r="B78" s="51"/>
      <c r="C78" s="2" t="s">
        <v>60</v>
      </c>
      <c r="D78" s="5">
        <v>112360</v>
      </c>
    </row>
    <row r="79" spans="1:4" x14ac:dyDescent="0.25">
      <c r="A79" s="20"/>
      <c r="B79" s="51"/>
      <c r="C79" s="2" t="s">
        <v>72</v>
      </c>
      <c r="D79" s="5">
        <v>26654996</v>
      </c>
    </row>
    <row r="80" spans="1:4" x14ac:dyDescent="0.25">
      <c r="A80" s="20"/>
      <c r="B80" s="51"/>
      <c r="C80" s="2" t="s">
        <v>73</v>
      </c>
      <c r="D80" s="5">
        <v>47662393</v>
      </c>
    </row>
    <row r="81" spans="1:4" x14ac:dyDescent="0.25">
      <c r="A81" s="20"/>
      <c r="B81" s="51"/>
      <c r="C81" s="2" t="s">
        <v>74</v>
      </c>
      <c r="D81" s="5">
        <v>50254045</v>
      </c>
    </row>
    <row r="82" spans="1:4" x14ac:dyDescent="0.25">
      <c r="A82" s="20"/>
      <c r="B82" s="51"/>
      <c r="C82" s="2" t="s">
        <v>75</v>
      </c>
      <c r="D82" s="5">
        <v>27626087</v>
      </c>
    </row>
    <row r="83" spans="1:4" x14ac:dyDescent="0.25">
      <c r="A83" s="20"/>
      <c r="B83" s="51"/>
      <c r="C83" s="2" t="s">
        <v>109</v>
      </c>
      <c r="D83" s="5">
        <v>496328</v>
      </c>
    </row>
    <row r="84" spans="1:4" x14ac:dyDescent="0.25">
      <c r="A84" s="20"/>
      <c r="B84" s="51"/>
      <c r="C84" s="2" t="s">
        <v>110</v>
      </c>
      <c r="D84" s="5">
        <v>72848</v>
      </c>
    </row>
    <row r="85" spans="1:4" x14ac:dyDescent="0.25">
      <c r="A85" s="20"/>
      <c r="B85" s="51"/>
      <c r="C85" s="2" t="s">
        <v>111</v>
      </c>
      <c r="D85" s="5">
        <v>951441</v>
      </c>
    </row>
    <row r="86" spans="1:4" x14ac:dyDescent="0.25">
      <c r="A86" s="20"/>
      <c r="B86" s="51"/>
      <c r="C86" s="2" t="s">
        <v>112</v>
      </c>
      <c r="D86" s="5">
        <v>5599104</v>
      </c>
    </row>
    <row r="87" spans="1:4" x14ac:dyDescent="0.25">
      <c r="A87" s="20"/>
      <c r="B87" s="51"/>
      <c r="C87" s="2" t="s">
        <v>113</v>
      </c>
      <c r="D87" s="5">
        <v>9334897</v>
      </c>
    </row>
    <row r="88" spans="1:4" x14ac:dyDescent="0.25">
      <c r="A88" s="20"/>
      <c r="B88" s="51"/>
      <c r="C88" s="2" t="s">
        <v>114</v>
      </c>
      <c r="D88" s="5">
        <v>229158</v>
      </c>
    </row>
    <row r="89" spans="1:4" x14ac:dyDescent="0.25">
      <c r="A89" s="20"/>
      <c r="B89" s="51"/>
      <c r="C89" s="2" t="s">
        <v>115</v>
      </c>
      <c r="D89" s="5">
        <v>73816</v>
      </c>
    </row>
    <row r="90" spans="1:4" x14ac:dyDescent="0.25">
      <c r="A90" s="20"/>
      <c r="B90" s="51"/>
      <c r="C90" s="2" t="s">
        <v>116</v>
      </c>
      <c r="D90" s="5">
        <v>4552</v>
      </c>
    </row>
    <row r="91" spans="1:4" x14ac:dyDescent="0.25">
      <c r="A91" s="20"/>
      <c r="B91" s="51"/>
      <c r="C91" s="2" t="s">
        <v>117</v>
      </c>
      <c r="D91" s="5">
        <v>263135</v>
      </c>
    </row>
    <row r="92" spans="1:4" x14ac:dyDescent="0.25">
      <c r="A92" s="21"/>
      <c r="B92" s="52"/>
      <c r="C92" s="2" t="s">
        <v>118</v>
      </c>
      <c r="D92" s="5">
        <v>131059051</v>
      </c>
    </row>
    <row r="93" spans="1:4" x14ac:dyDescent="0.25">
      <c r="A93" s="22" t="s">
        <v>76</v>
      </c>
      <c r="B93" s="23"/>
      <c r="C93" s="17">
        <f>SUM(D73:D92)</f>
        <v>514929914</v>
      </c>
      <c r="D93" s="18"/>
    </row>
    <row r="96" spans="1:4" x14ac:dyDescent="0.25">
      <c r="A96" s="15" t="s">
        <v>6</v>
      </c>
      <c r="B96" s="15" t="s">
        <v>38</v>
      </c>
      <c r="C96" s="15" t="s">
        <v>55</v>
      </c>
      <c r="D96" s="15" t="s">
        <v>39</v>
      </c>
    </row>
    <row r="97" spans="1:4" x14ac:dyDescent="0.25">
      <c r="A97" s="19">
        <v>890906347</v>
      </c>
      <c r="B97" s="53" t="s">
        <v>21</v>
      </c>
      <c r="C97" s="2" t="s">
        <v>119</v>
      </c>
      <c r="D97" s="5">
        <v>10052870</v>
      </c>
    </row>
    <row r="98" spans="1:4" x14ac:dyDescent="0.25">
      <c r="A98" s="20"/>
      <c r="B98" s="54"/>
      <c r="C98" s="2" t="s">
        <v>120</v>
      </c>
      <c r="D98" s="5">
        <v>51259886</v>
      </c>
    </row>
    <row r="99" spans="1:4" x14ac:dyDescent="0.25">
      <c r="A99" s="20"/>
      <c r="B99" s="54"/>
      <c r="C99" s="2" t="s">
        <v>56</v>
      </c>
      <c r="D99" s="5">
        <v>8820064</v>
      </c>
    </row>
    <row r="100" spans="1:4" x14ac:dyDescent="0.25">
      <c r="A100" s="20"/>
      <c r="B100" s="54"/>
      <c r="C100" s="2" t="s">
        <v>103</v>
      </c>
      <c r="D100" s="5">
        <v>74524279</v>
      </c>
    </row>
    <row r="101" spans="1:4" x14ac:dyDescent="0.25">
      <c r="A101" s="21"/>
      <c r="B101" s="55"/>
      <c r="C101" s="2" t="s">
        <v>57</v>
      </c>
      <c r="D101" s="5">
        <v>52488870</v>
      </c>
    </row>
    <row r="102" spans="1:4" x14ac:dyDescent="0.25">
      <c r="A102" s="32" t="s">
        <v>76</v>
      </c>
      <c r="B102" s="33"/>
      <c r="C102" s="33"/>
      <c r="D102" s="34">
        <f>SUM(D97:D101)</f>
        <v>197145969</v>
      </c>
    </row>
    <row r="105" spans="1:4" x14ac:dyDescent="0.25">
      <c r="A105" s="15" t="s">
        <v>6</v>
      </c>
      <c r="B105" s="15" t="s">
        <v>38</v>
      </c>
      <c r="C105" s="15" t="s">
        <v>55</v>
      </c>
      <c r="D105" s="15" t="s">
        <v>39</v>
      </c>
    </row>
    <row r="106" spans="1:4" x14ac:dyDescent="0.25">
      <c r="A106" s="19">
        <v>812005522</v>
      </c>
      <c r="B106" s="50" t="s">
        <v>24</v>
      </c>
      <c r="C106" s="2" t="s">
        <v>121</v>
      </c>
      <c r="D106" s="5">
        <v>55314485</v>
      </c>
    </row>
    <row r="107" spans="1:4" x14ac:dyDescent="0.25">
      <c r="A107" s="20"/>
      <c r="B107" s="51"/>
      <c r="C107" s="2" t="s">
        <v>122</v>
      </c>
      <c r="D107" s="5">
        <v>290446693</v>
      </c>
    </row>
    <row r="108" spans="1:4" x14ac:dyDescent="0.25">
      <c r="A108" s="20"/>
      <c r="B108" s="51"/>
      <c r="C108" s="2" t="s">
        <v>30</v>
      </c>
      <c r="D108" s="5">
        <v>86358445</v>
      </c>
    </row>
    <row r="109" spans="1:4" x14ac:dyDescent="0.25">
      <c r="A109" s="20"/>
      <c r="B109" s="51"/>
      <c r="C109" s="2" t="s">
        <v>31</v>
      </c>
      <c r="D109" s="5">
        <v>56090161</v>
      </c>
    </row>
    <row r="110" spans="1:4" x14ac:dyDescent="0.25">
      <c r="A110" s="21"/>
      <c r="B110" s="52"/>
      <c r="C110" s="2" t="s">
        <v>123</v>
      </c>
      <c r="D110" s="5">
        <v>12460827</v>
      </c>
    </row>
    <row r="111" spans="1:4" x14ac:dyDescent="0.25">
      <c r="A111" s="22" t="s">
        <v>76</v>
      </c>
      <c r="B111" s="23"/>
      <c r="C111" s="17">
        <f>SUM(D106:D110)</f>
        <v>500670611</v>
      </c>
      <c r="D111" s="18"/>
    </row>
    <row r="114" spans="1:4" x14ac:dyDescent="0.25">
      <c r="A114" s="15" t="s">
        <v>6</v>
      </c>
      <c r="B114" s="15" t="s">
        <v>38</v>
      </c>
      <c r="C114" s="15" t="s">
        <v>55</v>
      </c>
      <c r="D114" s="15" t="s">
        <v>39</v>
      </c>
    </row>
    <row r="115" spans="1:4" x14ac:dyDescent="0.25">
      <c r="A115" s="19">
        <v>900261353</v>
      </c>
      <c r="B115" s="53" t="s">
        <v>53</v>
      </c>
      <c r="C115" s="2" t="s">
        <v>19</v>
      </c>
      <c r="D115" s="5">
        <v>34124207</v>
      </c>
    </row>
    <row r="116" spans="1:4" x14ac:dyDescent="0.25">
      <c r="A116" s="21"/>
      <c r="B116" s="55"/>
      <c r="C116" s="2" t="s">
        <v>23</v>
      </c>
      <c r="D116" s="5">
        <v>129734039</v>
      </c>
    </row>
    <row r="117" spans="1:4" x14ac:dyDescent="0.25">
      <c r="A117" s="22" t="s">
        <v>76</v>
      </c>
      <c r="B117" s="23"/>
      <c r="C117" s="17">
        <f>SUM(D115:D116)</f>
        <v>163858246</v>
      </c>
      <c r="D117" s="18"/>
    </row>
    <row r="120" spans="1:4" x14ac:dyDescent="0.25">
      <c r="A120" s="15" t="s">
        <v>6</v>
      </c>
      <c r="B120" s="15" t="s">
        <v>38</v>
      </c>
      <c r="C120" s="15" t="s">
        <v>55</v>
      </c>
      <c r="D120" s="15" t="s">
        <v>39</v>
      </c>
    </row>
    <row r="121" spans="1:4" x14ac:dyDescent="0.25">
      <c r="A121" s="2">
        <v>890900518</v>
      </c>
      <c r="B121" s="2" t="s">
        <v>22</v>
      </c>
      <c r="C121" s="2" t="s">
        <v>124</v>
      </c>
      <c r="D121" s="5">
        <v>3960485</v>
      </c>
    </row>
    <row r="122" spans="1:4" x14ac:dyDescent="0.25">
      <c r="A122" s="22" t="s">
        <v>76</v>
      </c>
      <c r="B122" s="23"/>
      <c r="C122" s="17">
        <f>SUM(D121)</f>
        <v>3960485</v>
      </c>
      <c r="D122" s="18"/>
    </row>
    <row r="125" spans="1:4" x14ac:dyDescent="0.25">
      <c r="A125" s="15" t="s">
        <v>6</v>
      </c>
      <c r="B125" s="15" t="s">
        <v>38</v>
      </c>
      <c r="C125" s="15" t="s">
        <v>55</v>
      </c>
      <c r="D125" s="15" t="s">
        <v>39</v>
      </c>
    </row>
    <row r="126" spans="1:4" x14ac:dyDescent="0.25">
      <c r="A126" s="41">
        <v>800149026</v>
      </c>
      <c r="B126" s="57" t="s">
        <v>77</v>
      </c>
      <c r="C126" s="35" t="s">
        <v>123</v>
      </c>
      <c r="D126" s="35">
        <v>5968459</v>
      </c>
    </row>
    <row r="127" spans="1:4" x14ac:dyDescent="0.25">
      <c r="A127" s="42"/>
      <c r="B127" s="58"/>
      <c r="C127" s="35" t="s">
        <v>56</v>
      </c>
      <c r="D127" s="35">
        <v>5235490</v>
      </c>
    </row>
    <row r="128" spans="1:4" x14ac:dyDescent="0.25">
      <c r="A128" s="42"/>
      <c r="B128" s="58"/>
      <c r="C128" s="35" t="s">
        <v>59</v>
      </c>
      <c r="D128" s="35">
        <v>40664144</v>
      </c>
    </row>
    <row r="129" spans="1:4" x14ac:dyDescent="0.25">
      <c r="A129" s="42"/>
      <c r="B129" s="58"/>
      <c r="C129" s="35" t="s">
        <v>60</v>
      </c>
      <c r="D129" s="35">
        <v>921231</v>
      </c>
    </row>
    <row r="130" spans="1:4" x14ac:dyDescent="0.25">
      <c r="A130" s="42"/>
      <c r="B130" s="58"/>
      <c r="C130" s="35" t="s">
        <v>72</v>
      </c>
      <c r="D130" s="35">
        <v>65140463</v>
      </c>
    </row>
    <row r="131" spans="1:4" x14ac:dyDescent="0.25">
      <c r="A131" s="42"/>
      <c r="B131" s="58"/>
      <c r="C131" s="35" t="s">
        <v>73</v>
      </c>
      <c r="D131" s="35">
        <v>6467669</v>
      </c>
    </row>
    <row r="132" spans="1:4" x14ac:dyDescent="0.25">
      <c r="A132" s="42"/>
      <c r="B132" s="58"/>
      <c r="C132" s="35" t="s">
        <v>74</v>
      </c>
      <c r="D132" s="35">
        <v>29337768</v>
      </c>
    </row>
    <row r="133" spans="1:4" x14ac:dyDescent="0.25">
      <c r="A133" s="42"/>
      <c r="B133" s="58"/>
      <c r="C133" s="35" t="s">
        <v>75</v>
      </c>
      <c r="D133" s="35">
        <v>91200</v>
      </c>
    </row>
    <row r="134" spans="1:4" x14ac:dyDescent="0.25">
      <c r="A134" s="43"/>
      <c r="B134" s="59"/>
      <c r="C134" s="35" t="s">
        <v>109</v>
      </c>
      <c r="D134" s="35">
        <v>34834091</v>
      </c>
    </row>
    <row r="135" spans="1:4" x14ac:dyDescent="0.25">
      <c r="A135" s="22" t="s">
        <v>76</v>
      </c>
      <c r="B135" s="23"/>
      <c r="C135" s="36"/>
      <c r="D135" s="34">
        <f>SUM(D126:D134)</f>
        <v>188660515</v>
      </c>
    </row>
    <row r="138" spans="1:4" x14ac:dyDescent="0.25">
      <c r="A138" s="15" t="s">
        <v>6</v>
      </c>
      <c r="B138" s="15" t="s">
        <v>38</v>
      </c>
      <c r="C138" s="15" t="s">
        <v>55</v>
      </c>
      <c r="D138" s="15" t="s">
        <v>39</v>
      </c>
    </row>
    <row r="139" spans="1:4" x14ac:dyDescent="0.25">
      <c r="A139" s="44">
        <v>900532504</v>
      </c>
      <c r="B139" s="50" t="s">
        <v>54</v>
      </c>
      <c r="C139" s="2" t="s">
        <v>30</v>
      </c>
      <c r="D139" s="5">
        <v>15723080</v>
      </c>
    </row>
    <row r="140" spans="1:4" x14ac:dyDescent="0.25">
      <c r="A140" s="45"/>
      <c r="B140" s="51"/>
      <c r="C140" s="2" t="s">
        <v>31</v>
      </c>
      <c r="D140" s="5">
        <v>15507695</v>
      </c>
    </row>
    <row r="141" spans="1:4" x14ac:dyDescent="0.25">
      <c r="A141" s="46"/>
      <c r="B141" s="52"/>
      <c r="C141" s="2" t="s">
        <v>40</v>
      </c>
      <c r="D141" s="5">
        <v>11630770</v>
      </c>
    </row>
    <row r="142" spans="1:4" x14ac:dyDescent="0.25">
      <c r="A142" s="22" t="s">
        <v>76</v>
      </c>
      <c r="B142" s="23"/>
      <c r="C142" s="17">
        <f>SUM(D139:D141)</f>
        <v>42861545</v>
      </c>
      <c r="D142" s="18"/>
    </row>
    <row r="145" spans="1:4" x14ac:dyDescent="0.25">
      <c r="A145" s="15" t="s">
        <v>6</v>
      </c>
      <c r="B145" s="15" t="s">
        <v>38</v>
      </c>
      <c r="C145" s="15" t="s">
        <v>55</v>
      </c>
      <c r="D145" s="15" t="s">
        <v>39</v>
      </c>
    </row>
    <row r="146" spans="1:4" x14ac:dyDescent="0.25">
      <c r="A146" s="44">
        <v>800067065</v>
      </c>
      <c r="B146" s="53" t="s">
        <v>125</v>
      </c>
      <c r="C146" s="2" t="s">
        <v>126</v>
      </c>
      <c r="D146" s="5">
        <v>21208720</v>
      </c>
    </row>
    <row r="147" spans="1:4" x14ac:dyDescent="0.25">
      <c r="A147" s="47"/>
      <c r="B147" s="54"/>
      <c r="C147" s="2" t="s">
        <v>19</v>
      </c>
      <c r="D147" s="5">
        <v>173755384</v>
      </c>
    </row>
    <row r="148" spans="1:4" x14ac:dyDescent="0.25">
      <c r="A148" s="47"/>
      <c r="B148" s="54"/>
      <c r="C148" s="2" t="s">
        <v>23</v>
      </c>
      <c r="D148" s="5">
        <v>190905303</v>
      </c>
    </row>
    <row r="149" spans="1:4" x14ac:dyDescent="0.25">
      <c r="A149" s="46"/>
      <c r="B149" s="55"/>
      <c r="C149" s="2" t="s">
        <v>30</v>
      </c>
      <c r="D149" s="5">
        <v>106877983</v>
      </c>
    </row>
    <row r="150" spans="1:4" x14ac:dyDescent="0.25">
      <c r="A150" s="22" t="s">
        <v>76</v>
      </c>
      <c r="B150" s="23"/>
      <c r="C150" s="17">
        <f>SUM(D146:D149)</f>
        <v>492747390</v>
      </c>
      <c r="D150" s="18"/>
    </row>
    <row r="153" spans="1:4" x14ac:dyDescent="0.25">
      <c r="C153" s="10" t="s">
        <v>127</v>
      </c>
      <c r="D153" s="11">
        <f>D3+D8+D14+D19+D26+D33+C43+C48+C54+C59+C64+C69+C93+D102+C111+C117+C122+D135+C142+C150</f>
        <v>3648942057</v>
      </c>
    </row>
  </sheetData>
  <mergeCells count="56">
    <mergeCell ref="A111:B111"/>
    <mergeCell ref="C111:D111"/>
    <mergeCell ref="A115:A116"/>
    <mergeCell ref="B115:B116"/>
    <mergeCell ref="A117:B117"/>
    <mergeCell ref="C117:D117"/>
    <mergeCell ref="A12:A13"/>
    <mergeCell ref="B12:B13"/>
    <mergeCell ref="A14:C14"/>
    <mergeCell ref="A19:C19"/>
    <mergeCell ref="A23:A25"/>
    <mergeCell ref="B23:B25"/>
    <mergeCell ref="A26:C26"/>
    <mergeCell ref="A30:A32"/>
    <mergeCell ref="B30:B32"/>
    <mergeCell ref="A33:C33"/>
    <mergeCell ref="A37:A42"/>
    <mergeCell ref="B37:B42"/>
    <mergeCell ref="A48:B48"/>
    <mergeCell ref="C48:D48"/>
    <mergeCell ref="A52:A53"/>
    <mergeCell ref="B52:B53"/>
    <mergeCell ref="A54:B54"/>
    <mergeCell ref="C54:D54"/>
    <mergeCell ref="A59:B59"/>
    <mergeCell ref="C59:D59"/>
    <mergeCell ref="A43:B43"/>
    <mergeCell ref="C43:D43"/>
    <mergeCell ref="A3:C3"/>
    <mergeCell ref="A8:C8"/>
    <mergeCell ref="A64:B64"/>
    <mergeCell ref="C64:D64"/>
    <mergeCell ref="A69:B69"/>
    <mergeCell ref="C69:D69"/>
    <mergeCell ref="A73:A92"/>
    <mergeCell ref="B73:B92"/>
    <mergeCell ref="A93:B93"/>
    <mergeCell ref="C93:D93"/>
    <mergeCell ref="A97:A101"/>
    <mergeCell ref="B97:B101"/>
    <mergeCell ref="A102:C102"/>
    <mergeCell ref="A106:A110"/>
    <mergeCell ref="B106:B110"/>
    <mergeCell ref="A122:B122"/>
    <mergeCell ref="C122:D122"/>
    <mergeCell ref="A126:A134"/>
    <mergeCell ref="B126:B134"/>
    <mergeCell ref="A135:B135"/>
    <mergeCell ref="A139:A141"/>
    <mergeCell ref="B139:B141"/>
    <mergeCell ref="A142:B142"/>
    <mergeCell ref="C142:D142"/>
    <mergeCell ref="A146:A149"/>
    <mergeCell ref="B146:B149"/>
    <mergeCell ref="A150:B150"/>
    <mergeCell ref="C150:D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FT022 REPORTE PNA SEPT 2024  </vt:lpstr>
      <vt:lpstr>PAGOS PNA SEPT 2024</vt:lpstr>
    </vt:vector>
  </TitlesOfParts>
  <Company>XXXXXXXXXXXXXXXXXXXXXXXXXXX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BAEZ MEDINA</dc:creator>
  <cp:lastModifiedBy>JANETH HIGUITA HURTADO</cp:lastModifiedBy>
  <dcterms:created xsi:type="dcterms:W3CDTF">2024-02-07T21:06:42Z</dcterms:created>
  <dcterms:modified xsi:type="dcterms:W3CDTF">2024-10-07T19:59:07Z</dcterms:modified>
</cp:coreProperties>
</file>